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2.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5.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6.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7.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8.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9.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0.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1.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2.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3.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4.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5.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6.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7.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8.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9.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0.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1.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32.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3.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34.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35.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36.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37.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38.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9.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40.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41.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42.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43.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44.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45.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d.docs.live.net/27edef3fabc21ba0/Desktop/"/>
    </mc:Choice>
  </mc:AlternateContent>
  <xr:revisionPtr revIDLastSave="0" documentId="8_{64E7FC32-5BEE-42B9-84B7-10C2AE2E5543}" xr6:coauthVersionLast="47" xr6:coauthVersionMax="47" xr10:uidLastSave="{00000000-0000-0000-0000-000000000000}"/>
  <bookViews>
    <workbookView xWindow="-110" yWindow="-110" windowWidth="25180" windowHeight="16140" xr2:uid="{00000000-000D-0000-FFFF-FFFF00000000}"/>
  </bookViews>
  <sheets>
    <sheet name="Raw data (no personal info)" sheetId="1" r:id="rId1"/>
    <sheet name="Cleaned data (no personal info)" sheetId="2" r:id="rId2"/>
    <sheet name="Respondents by country" sheetId="3" r:id="rId3"/>
    <sheet name="Respondents role" sheetId="4" r:id="rId4"/>
    <sheet name="Results Summary" sheetId="5" r:id="rId5"/>
    <sheet name="Statement 1" sheetId="6" r:id="rId6"/>
    <sheet name="Statement 2 " sheetId="7" r:id="rId7"/>
    <sheet name="Statement 3" sheetId="8" r:id="rId8"/>
    <sheet name="Statement 4" sheetId="9" r:id="rId9"/>
    <sheet name="Statement 5" sheetId="10" r:id="rId10"/>
    <sheet name="Statement 6" sheetId="11" r:id="rId11"/>
    <sheet name="Statement 7" sheetId="12" r:id="rId12"/>
    <sheet name="Statement 8" sheetId="13" r:id="rId13"/>
    <sheet name="Statement 9" sheetId="14" r:id="rId14"/>
    <sheet name="Statement 10 " sheetId="15" r:id="rId15"/>
    <sheet name="Statement 11" sheetId="16" r:id="rId16"/>
    <sheet name="Statement 12" sheetId="17" r:id="rId17"/>
    <sheet name="Statement 13" sheetId="18" r:id="rId18"/>
    <sheet name="Statement 14" sheetId="19" r:id="rId19"/>
    <sheet name="Statement 15" sheetId="20" r:id="rId20"/>
    <sheet name="Statement 16" sheetId="21" r:id="rId21"/>
    <sheet name="Statement 17" sheetId="22" r:id="rId22"/>
    <sheet name="Statement 18" sheetId="23" r:id="rId23"/>
    <sheet name="Statement 19" sheetId="24" r:id="rId24"/>
    <sheet name="Statement 20" sheetId="25" r:id="rId25"/>
    <sheet name="Statement 21" sheetId="26" r:id="rId26"/>
    <sheet name="Statement 22" sheetId="27" r:id="rId27"/>
    <sheet name="Statement 23" sheetId="28" r:id="rId28"/>
    <sheet name="Statement 24" sheetId="29" r:id="rId29"/>
    <sheet name="Statement 25" sheetId="30" r:id="rId30"/>
    <sheet name="Statement 26" sheetId="31" r:id="rId31"/>
    <sheet name="Statement 27" sheetId="32" r:id="rId32"/>
    <sheet name="Statement 28" sheetId="33" r:id="rId33"/>
    <sheet name="Statement 29" sheetId="34" r:id="rId34"/>
    <sheet name="Statement 30" sheetId="35" r:id="rId35"/>
    <sheet name="Statement 31" sheetId="36" r:id="rId36"/>
    <sheet name="Statement 32" sheetId="37" r:id="rId37"/>
    <sheet name="Statement 33" sheetId="38" r:id="rId38"/>
    <sheet name="Statement 34" sheetId="39" r:id="rId39"/>
    <sheet name="Statement 35" sheetId="40" r:id="rId40"/>
    <sheet name="Statement 36" sheetId="41" r:id="rId41"/>
    <sheet name="Statement 37" sheetId="42" r:id="rId42"/>
    <sheet name="Statement 38" sheetId="43" r:id="rId43"/>
    <sheet name="Statement 39" sheetId="44" r:id="rId44"/>
    <sheet name="Statement 40" sheetId="45" r:id="rId45"/>
    <sheet name="Statement 41" sheetId="46" r:id="rId46"/>
    <sheet name="Statement 42" sheetId="47" r:id="rId4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 i="4" l="1"/>
  <c r="G5" i="4"/>
  <c r="G6" i="4"/>
  <c r="G3" i="4"/>
  <c r="E44" i="5"/>
  <c r="F44" i="5" s="1"/>
  <c r="E43" i="5"/>
  <c r="F43" i="5" s="1"/>
  <c r="E42" i="5"/>
  <c r="F42" i="5" s="1"/>
  <c r="E41" i="5"/>
  <c r="F41" i="5" s="1"/>
  <c r="E40" i="5"/>
  <c r="F40" i="5" s="1"/>
  <c r="E39" i="5"/>
  <c r="F39" i="5" s="1"/>
  <c r="E38" i="5"/>
  <c r="F38" i="5" s="1"/>
  <c r="E37" i="5"/>
  <c r="F37" i="5" s="1"/>
  <c r="E36" i="5"/>
  <c r="F36" i="5" s="1"/>
  <c r="E35" i="5"/>
  <c r="F35" i="5" s="1"/>
  <c r="E34" i="5"/>
  <c r="F34" i="5" s="1"/>
  <c r="E33" i="5"/>
  <c r="F33" i="5" s="1"/>
  <c r="E32" i="5"/>
  <c r="F32" i="5" s="1"/>
  <c r="E31" i="5"/>
  <c r="F31" i="5" s="1"/>
  <c r="E30" i="5"/>
  <c r="F30" i="5" s="1"/>
  <c r="E29" i="5"/>
  <c r="F29" i="5" s="1"/>
  <c r="E28" i="5"/>
  <c r="F28" i="5" s="1"/>
  <c r="E27" i="5"/>
  <c r="F27" i="5" s="1"/>
  <c r="E26" i="5"/>
  <c r="F26" i="5" s="1"/>
  <c r="E25" i="5"/>
  <c r="F25" i="5" s="1"/>
  <c r="E24" i="5"/>
  <c r="F24" i="5" s="1"/>
  <c r="E23" i="5"/>
  <c r="F23" i="5" s="1"/>
  <c r="E22" i="5"/>
  <c r="F22" i="5" s="1"/>
  <c r="E21" i="5"/>
  <c r="F21" i="5" s="1"/>
  <c r="E19" i="5"/>
  <c r="F19" i="5" s="1"/>
  <c r="E18" i="5"/>
  <c r="F18" i="5" s="1"/>
  <c r="E17" i="5"/>
  <c r="F17" i="5" s="1"/>
  <c r="E16" i="5"/>
  <c r="F16" i="5" s="1"/>
  <c r="E15" i="5"/>
  <c r="F15" i="5" s="1"/>
  <c r="E14" i="5"/>
  <c r="F14" i="5" s="1"/>
  <c r="E13" i="5"/>
  <c r="F13" i="5" s="1"/>
  <c r="E12" i="5"/>
  <c r="F12" i="5" s="1"/>
  <c r="E11" i="5"/>
  <c r="F11" i="5" s="1"/>
  <c r="E10" i="5"/>
  <c r="F10" i="5" s="1"/>
  <c r="E9" i="5"/>
  <c r="F9" i="5" s="1"/>
  <c r="E8" i="5"/>
  <c r="F8" i="5" s="1"/>
  <c r="E7" i="5"/>
  <c r="F7" i="5" s="1"/>
  <c r="E6" i="5"/>
  <c r="F6" i="5" s="1"/>
  <c r="E5" i="5"/>
  <c r="F5" i="5" s="1"/>
  <c r="E4" i="5"/>
  <c r="F4" i="5" s="1"/>
  <c r="E3" i="5"/>
  <c r="F3" i="5" s="1"/>
  <c r="F25" i="6" l="1"/>
  <c r="F25" i="7"/>
  <c r="F25" i="8"/>
  <c r="F25" i="9"/>
  <c r="F25" i="10"/>
  <c r="F25" i="11"/>
  <c r="F25" i="12"/>
  <c r="F25" i="13"/>
  <c r="F25" i="14"/>
  <c r="F25" i="15"/>
  <c r="F25" i="16"/>
  <c r="F25" i="17"/>
  <c r="F25" i="18"/>
  <c r="F25" i="19"/>
  <c r="F25" i="20"/>
  <c r="F25" i="21"/>
  <c r="F25" i="22"/>
  <c r="F25" i="24"/>
  <c r="F25" i="25"/>
  <c r="F25" i="26"/>
  <c r="F25" i="27"/>
  <c r="F25" i="28"/>
  <c r="F25" i="29"/>
  <c r="F25" i="30"/>
  <c r="F25" i="31"/>
  <c r="F25" i="32"/>
  <c r="F25" i="33"/>
  <c r="F25" i="34"/>
  <c r="F25" i="35"/>
  <c r="F25" i="36"/>
  <c r="F25" i="37"/>
  <c r="F25" i="38"/>
  <c r="F25" i="39"/>
  <c r="F25" i="40"/>
  <c r="F25" i="41"/>
  <c r="F25" i="42"/>
  <c r="F25" i="43"/>
  <c r="F25" i="44"/>
  <c r="F25" i="45"/>
  <c r="F25" i="46"/>
  <c r="F25" i="47"/>
  <c r="D24" i="6"/>
  <c r="E24" i="6"/>
  <c r="F24" i="6"/>
  <c r="D24" i="7"/>
  <c r="E24" i="7"/>
  <c r="F24" i="7"/>
  <c r="D24" i="8"/>
  <c r="E24" i="8"/>
  <c r="F24" i="8"/>
  <c r="D24" i="9"/>
  <c r="E24" i="9"/>
  <c r="F24" i="9"/>
  <c r="D24" i="10"/>
  <c r="E24" i="10"/>
  <c r="F24" i="10"/>
  <c r="D24" i="11"/>
  <c r="E24" i="11"/>
  <c r="F24" i="11"/>
  <c r="D24" i="12"/>
  <c r="E24" i="12"/>
  <c r="F24" i="12"/>
  <c r="D24" i="13"/>
  <c r="E24" i="13"/>
  <c r="F24" i="13"/>
  <c r="D24" i="14"/>
  <c r="E24" i="14"/>
  <c r="F24" i="14"/>
  <c r="D24" i="15"/>
  <c r="E24" i="15"/>
  <c r="F24" i="15"/>
  <c r="D24" i="16"/>
  <c r="E24" i="16"/>
  <c r="F24" i="16"/>
  <c r="D24" i="17"/>
  <c r="E24" i="17"/>
  <c r="F24" i="17"/>
  <c r="D24" i="18"/>
  <c r="E24" i="18"/>
  <c r="F24" i="18"/>
  <c r="D24" i="19"/>
  <c r="E24" i="19"/>
  <c r="F24" i="19"/>
  <c r="D24" i="20"/>
  <c r="E24" i="20"/>
  <c r="F24" i="20"/>
  <c r="D24" i="21"/>
  <c r="E24" i="21"/>
  <c r="F24" i="21"/>
  <c r="D24" i="22"/>
  <c r="E24" i="22"/>
  <c r="F24" i="22"/>
  <c r="D24" i="24"/>
  <c r="E24" i="24"/>
  <c r="F24" i="24"/>
  <c r="D24" i="25"/>
  <c r="E24" i="25"/>
  <c r="F24" i="25"/>
  <c r="D24" i="26"/>
  <c r="E24" i="26"/>
  <c r="F24" i="26"/>
  <c r="D24" i="27"/>
  <c r="E24" i="27"/>
  <c r="F24" i="27"/>
  <c r="D24" i="28"/>
  <c r="E24" i="28"/>
  <c r="F24" i="28"/>
  <c r="D24" i="29"/>
  <c r="E24" i="29"/>
  <c r="F24" i="29"/>
  <c r="D24" i="30"/>
  <c r="E24" i="30"/>
  <c r="F24" i="30"/>
  <c r="D24" i="31"/>
  <c r="E24" i="31"/>
  <c r="F24" i="31"/>
  <c r="D24" i="32"/>
  <c r="E24" i="32"/>
  <c r="F24" i="32"/>
  <c r="D24" i="33"/>
  <c r="E24" i="33"/>
  <c r="F24" i="33"/>
  <c r="D24" i="34"/>
  <c r="E24" i="34"/>
  <c r="F24" i="34"/>
  <c r="D24" i="35"/>
  <c r="E24" i="35"/>
  <c r="F24" i="35"/>
  <c r="D24" i="36"/>
  <c r="E24" i="36"/>
  <c r="F24" i="36"/>
  <c r="D24" i="37"/>
  <c r="E24" i="37"/>
  <c r="F24" i="37"/>
  <c r="D24" i="38"/>
  <c r="E24" i="38"/>
  <c r="F24" i="38"/>
  <c r="D24" i="39"/>
  <c r="E24" i="39"/>
  <c r="F24" i="39"/>
  <c r="D24" i="40"/>
  <c r="E24" i="40"/>
  <c r="F24" i="40"/>
  <c r="D24" i="41"/>
  <c r="E24" i="41"/>
  <c r="F24" i="41"/>
  <c r="D24" i="42"/>
  <c r="E24" i="42"/>
  <c r="F24" i="42"/>
  <c r="D24" i="43"/>
  <c r="E24" i="43"/>
  <c r="F24" i="43"/>
  <c r="D24" i="44"/>
  <c r="E24" i="44"/>
  <c r="F24" i="44"/>
  <c r="D24" i="45"/>
  <c r="E24" i="45"/>
  <c r="F24" i="45"/>
  <c r="D24" i="46"/>
  <c r="E24" i="46"/>
  <c r="F24" i="46"/>
  <c r="D24" i="47"/>
  <c r="E24" i="47"/>
  <c r="F24" i="47"/>
  <c r="C24" i="6"/>
  <c r="C24" i="7"/>
  <c r="C24" i="8"/>
  <c r="C24" i="9"/>
  <c r="C24" i="10"/>
  <c r="C24" i="11"/>
  <c r="C24" i="12"/>
  <c r="C24" i="13"/>
  <c r="C24" i="14"/>
  <c r="C24" i="15"/>
  <c r="C24" i="16"/>
  <c r="C24" i="17"/>
  <c r="C24" i="18"/>
  <c r="C24" i="19"/>
  <c r="C24" i="20"/>
  <c r="C24" i="21"/>
  <c r="C24" i="22"/>
  <c r="C24" i="24"/>
  <c r="C24" i="25"/>
  <c r="C24" i="26"/>
  <c r="C24" i="27"/>
  <c r="C24" i="28"/>
  <c r="C24" i="29"/>
  <c r="C24" i="30"/>
  <c r="C24" i="31"/>
  <c r="C24" i="32"/>
  <c r="C24" i="33"/>
  <c r="C24" i="34"/>
  <c r="C24" i="35"/>
  <c r="C24" i="36"/>
  <c r="C24" i="37"/>
  <c r="C24" i="38"/>
  <c r="C24" i="39"/>
  <c r="C24" i="40"/>
  <c r="C24" i="41"/>
  <c r="C24" i="42"/>
  <c r="C24" i="43"/>
  <c r="C24" i="44"/>
  <c r="C24" i="45"/>
  <c r="C24" i="46"/>
  <c r="C24" i="47"/>
  <c r="G23" i="6"/>
  <c r="G23" i="7"/>
  <c r="G23" i="8"/>
  <c r="G23" i="9"/>
  <c r="G23" i="10"/>
  <c r="G23" i="11"/>
  <c r="G23" i="12"/>
  <c r="G23" i="13"/>
  <c r="G23" i="14"/>
  <c r="G23" i="15"/>
  <c r="G23" i="16"/>
  <c r="G23" i="17"/>
  <c r="G23" i="18"/>
  <c r="G23" i="19"/>
  <c r="G23" i="20"/>
  <c r="G23" i="21"/>
  <c r="G23" i="22"/>
  <c r="G23" i="24"/>
  <c r="G23" i="25"/>
  <c r="G23" i="26"/>
  <c r="G23" i="27"/>
  <c r="G23" i="28"/>
  <c r="G23" i="29"/>
  <c r="G23" i="30"/>
  <c r="G23" i="31"/>
  <c r="G23" i="32"/>
  <c r="G23" i="33"/>
  <c r="G23" i="34"/>
  <c r="G23" i="35"/>
  <c r="G23" i="36"/>
  <c r="G23" i="37"/>
  <c r="G23" i="38"/>
  <c r="G23" i="39"/>
  <c r="G23" i="40"/>
  <c r="G23" i="41"/>
  <c r="G23" i="42"/>
  <c r="G23" i="43"/>
  <c r="G23" i="44"/>
  <c r="G23" i="45"/>
  <c r="G23" i="46"/>
  <c r="G23" i="47"/>
  <c r="D23" i="6"/>
  <c r="E23" i="6"/>
  <c r="F23" i="6"/>
  <c r="D23" i="7"/>
  <c r="E23" i="7"/>
  <c r="F23" i="7"/>
  <c r="D23" i="8"/>
  <c r="E23" i="8"/>
  <c r="F23" i="8"/>
  <c r="D23" i="9"/>
  <c r="E23" i="9"/>
  <c r="F23" i="9"/>
  <c r="D23" i="10"/>
  <c r="E23" i="10"/>
  <c r="F23" i="10"/>
  <c r="D23" i="11"/>
  <c r="E23" i="11"/>
  <c r="F23" i="11"/>
  <c r="D23" i="12"/>
  <c r="E23" i="12"/>
  <c r="F23" i="12"/>
  <c r="D23" i="13"/>
  <c r="E23" i="13"/>
  <c r="F23" i="13"/>
  <c r="D23" i="14"/>
  <c r="E23" i="14"/>
  <c r="F23" i="14"/>
  <c r="D23" i="15"/>
  <c r="E23" i="15"/>
  <c r="F23" i="15"/>
  <c r="D23" i="16"/>
  <c r="E23" i="16"/>
  <c r="F23" i="16"/>
  <c r="D23" i="17"/>
  <c r="E23" i="17"/>
  <c r="F23" i="17"/>
  <c r="D23" i="18"/>
  <c r="E23" i="18"/>
  <c r="F23" i="18"/>
  <c r="D23" i="19"/>
  <c r="E23" i="19"/>
  <c r="F23" i="19"/>
  <c r="D23" i="20"/>
  <c r="E23" i="20"/>
  <c r="F23" i="20"/>
  <c r="D23" i="21"/>
  <c r="E23" i="21"/>
  <c r="F23" i="21"/>
  <c r="D23" i="22"/>
  <c r="E23" i="22"/>
  <c r="F23" i="22"/>
  <c r="D23" i="24"/>
  <c r="E23" i="24"/>
  <c r="F23" i="24"/>
  <c r="D23" i="25"/>
  <c r="E23" i="25"/>
  <c r="F23" i="25"/>
  <c r="D23" i="26"/>
  <c r="E23" i="26"/>
  <c r="F23" i="26"/>
  <c r="D23" i="27"/>
  <c r="E23" i="27"/>
  <c r="F23" i="27"/>
  <c r="D23" i="28"/>
  <c r="E23" i="28"/>
  <c r="F23" i="28"/>
  <c r="D23" i="29"/>
  <c r="E23" i="29"/>
  <c r="F23" i="29"/>
  <c r="D23" i="30"/>
  <c r="E23" i="30"/>
  <c r="F23" i="30"/>
  <c r="D23" i="31"/>
  <c r="E23" i="31"/>
  <c r="F23" i="31"/>
  <c r="D23" i="32"/>
  <c r="E23" i="32"/>
  <c r="F23" i="32"/>
  <c r="D23" i="33"/>
  <c r="E23" i="33"/>
  <c r="F23" i="33"/>
  <c r="D23" i="34"/>
  <c r="E23" i="34"/>
  <c r="F23" i="34"/>
  <c r="D23" i="35"/>
  <c r="E23" i="35"/>
  <c r="F23" i="35"/>
  <c r="D23" i="36"/>
  <c r="E23" i="36"/>
  <c r="F23" i="36"/>
  <c r="D23" i="37"/>
  <c r="E23" i="37"/>
  <c r="F23" i="37"/>
  <c r="D23" i="38"/>
  <c r="E23" i="38"/>
  <c r="F23" i="38"/>
  <c r="D23" i="39"/>
  <c r="E23" i="39"/>
  <c r="F23" i="39"/>
  <c r="D23" i="40"/>
  <c r="E23" i="40"/>
  <c r="F23" i="40"/>
  <c r="D23" i="41"/>
  <c r="E23" i="41"/>
  <c r="F23" i="41"/>
  <c r="D23" i="42"/>
  <c r="E23" i="42"/>
  <c r="F23" i="42"/>
  <c r="D23" i="43"/>
  <c r="E23" i="43"/>
  <c r="F23" i="43"/>
  <c r="D23" i="44"/>
  <c r="E23" i="44"/>
  <c r="F23" i="44"/>
  <c r="D23" i="45"/>
  <c r="E23" i="45"/>
  <c r="F23" i="45"/>
  <c r="D23" i="46"/>
  <c r="E23" i="46"/>
  <c r="F23" i="46"/>
  <c r="D23" i="47"/>
  <c r="E23" i="47"/>
  <c r="F23" i="47"/>
  <c r="C23" i="6"/>
  <c r="C23" i="7"/>
  <c r="C23" i="8"/>
  <c r="C23" i="9"/>
  <c r="C23" i="10"/>
  <c r="C23" i="11"/>
  <c r="C23" i="12"/>
  <c r="C23" i="13"/>
  <c r="C23" i="14"/>
  <c r="C23" i="15"/>
  <c r="C23" i="16"/>
  <c r="C23" i="17"/>
  <c r="C23" i="18"/>
  <c r="C23" i="19"/>
  <c r="C23" i="20"/>
  <c r="C23" i="21"/>
  <c r="C23" i="22"/>
  <c r="C23" i="24"/>
  <c r="C23" i="25"/>
  <c r="C23" i="26"/>
  <c r="C23" i="27"/>
  <c r="C23" i="28"/>
  <c r="C23" i="29"/>
  <c r="C23" i="30"/>
  <c r="C23" i="31"/>
  <c r="C23" i="32"/>
  <c r="C23" i="33"/>
  <c r="C23" i="34"/>
  <c r="C23" i="35"/>
  <c r="C23" i="36"/>
  <c r="C23" i="37"/>
  <c r="C23" i="38"/>
  <c r="C23" i="39"/>
  <c r="C23" i="40"/>
  <c r="C23" i="41"/>
  <c r="C23" i="42"/>
  <c r="C23" i="43"/>
  <c r="C23" i="44"/>
  <c r="C23" i="45"/>
  <c r="C23" i="46"/>
  <c r="C23" i="47"/>
  <c r="C4" i="6"/>
  <c r="D4" i="6"/>
  <c r="E4" i="6"/>
  <c r="F4" i="6"/>
  <c r="C5" i="6"/>
  <c r="D5" i="6"/>
  <c r="E5" i="6"/>
  <c r="F5" i="6"/>
  <c r="C6" i="6"/>
  <c r="D6" i="6"/>
  <c r="E6" i="6"/>
  <c r="F6" i="6"/>
  <c r="C7" i="6"/>
  <c r="D7" i="6"/>
  <c r="E7" i="6"/>
  <c r="F7" i="6"/>
  <c r="C8" i="6"/>
  <c r="D8" i="6"/>
  <c r="E8" i="6"/>
  <c r="F8" i="6"/>
  <c r="C9" i="6"/>
  <c r="D9" i="6"/>
  <c r="E9" i="6"/>
  <c r="F9" i="6"/>
  <c r="C10" i="6"/>
  <c r="D10" i="6"/>
  <c r="E10" i="6"/>
  <c r="F10" i="6"/>
  <c r="C11" i="6"/>
  <c r="D11" i="6"/>
  <c r="E11" i="6"/>
  <c r="F11" i="6"/>
  <c r="C12" i="6"/>
  <c r="D12" i="6"/>
  <c r="E12" i="6"/>
  <c r="F12" i="6"/>
  <c r="C13" i="6"/>
  <c r="D13" i="6"/>
  <c r="E13" i="6"/>
  <c r="F13" i="6"/>
  <c r="C14" i="6"/>
  <c r="D14" i="6"/>
  <c r="E14" i="6"/>
  <c r="F14" i="6"/>
  <c r="C15" i="6"/>
  <c r="D15" i="6"/>
  <c r="E15" i="6"/>
  <c r="F15" i="6"/>
  <c r="C16" i="6"/>
  <c r="D16" i="6"/>
  <c r="E16" i="6"/>
  <c r="F16" i="6"/>
  <c r="C17" i="6"/>
  <c r="D17" i="6"/>
  <c r="E17" i="6"/>
  <c r="F17" i="6"/>
  <c r="C18" i="6"/>
  <c r="D18" i="6"/>
  <c r="E18" i="6"/>
  <c r="F18" i="6"/>
  <c r="C19" i="6"/>
  <c r="D19" i="6"/>
  <c r="E19" i="6"/>
  <c r="F19" i="6"/>
  <c r="C20" i="6"/>
  <c r="D20" i="6"/>
  <c r="E20" i="6"/>
  <c r="F20" i="6"/>
  <c r="C21" i="6"/>
  <c r="D21" i="6"/>
  <c r="E21" i="6"/>
  <c r="F21" i="6"/>
  <c r="C22" i="6"/>
  <c r="D22" i="6"/>
  <c r="E22" i="6"/>
  <c r="F22" i="6"/>
  <c r="C4" i="7"/>
  <c r="D4" i="7"/>
  <c r="E4" i="7"/>
  <c r="F4" i="7"/>
  <c r="C5" i="7"/>
  <c r="D5" i="7"/>
  <c r="E5" i="7"/>
  <c r="F5" i="7"/>
  <c r="C6" i="7"/>
  <c r="D6" i="7"/>
  <c r="E6" i="7"/>
  <c r="F6" i="7"/>
  <c r="C7" i="7"/>
  <c r="D7" i="7"/>
  <c r="E7" i="7"/>
  <c r="F7" i="7"/>
  <c r="C8" i="7"/>
  <c r="D8" i="7"/>
  <c r="E8" i="7"/>
  <c r="F8" i="7"/>
  <c r="C9" i="7"/>
  <c r="D9" i="7"/>
  <c r="E9" i="7"/>
  <c r="F9" i="7"/>
  <c r="C10" i="7"/>
  <c r="D10" i="7"/>
  <c r="E10" i="7"/>
  <c r="F10" i="7"/>
  <c r="C11" i="7"/>
  <c r="D11" i="7"/>
  <c r="E11" i="7"/>
  <c r="F11" i="7"/>
  <c r="C12" i="7"/>
  <c r="D12" i="7"/>
  <c r="E12" i="7"/>
  <c r="F12" i="7"/>
  <c r="C13" i="7"/>
  <c r="D13" i="7"/>
  <c r="E13" i="7"/>
  <c r="F13" i="7"/>
  <c r="C14" i="7"/>
  <c r="D14" i="7"/>
  <c r="E14" i="7"/>
  <c r="F14" i="7"/>
  <c r="C15" i="7"/>
  <c r="D15" i="7"/>
  <c r="E15" i="7"/>
  <c r="F15" i="7"/>
  <c r="C16" i="7"/>
  <c r="D16" i="7"/>
  <c r="E16" i="7"/>
  <c r="F16" i="7"/>
  <c r="C17" i="7"/>
  <c r="D17" i="7"/>
  <c r="E17" i="7"/>
  <c r="F17" i="7"/>
  <c r="C18" i="7"/>
  <c r="D18" i="7"/>
  <c r="E18" i="7"/>
  <c r="F18" i="7"/>
  <c r="C19" i="7"/>
  <c r="D19" i="7"/>
  <c r="E19" i="7"/>
  <c r="F19" i="7"/>
  <c r="C20" i="7"/>
  <c r="D20" i="7"/>
  <c r="E20" i="7"/>
  <c r="F20" i="7"/>
  <c r="C21" i="7"/>
  <c r="D21" i="7"/>
  <c r="E21" i="7"/>
  <c r="F21" i="7"/>
  <c r="C22" i="7"/>
  <c r="D22" i="7"/>
  <c r="E22" i="7"/>
  <c r="F22" i="7"/>
  <c r="C4" i="8"/>
  <c r="D4" i="8"/>
  <c r="E4" i="8"/>
  <c r="F4" i="8"/>
  <c r="C5" i="8"/>
  <c r="D5" i="8"/>
  <c r="E5" i="8"/>
  <c r="F5" i="8"/>
  <c r="C6" i="8"/>
  <c r="D6" i="8"/>
  <c r="E6" i="8"/>
  <c r="F6" i="8"/>
  <c r="C7" i="8"/>
  <c r="D7" i="8"/>
  <c r="E7" i="8"/>
  <c r="F7" i="8"/>
  <c r="C8" i="8"/>
  <c r="D8" i="8"/>
  <c r="E8" i="8"/>
  <c r="F8" i="8"/>
  <c r="C9" i="8"/>
  <c r="D9" i="8"/>
  <c r="E9" i="8"/>
  <c r="F9" i="8"/>
  <c r="C10" i="8"/>
  <c r="D10" i="8"/>
  <c r="E10" i="8"/>
  <c r="F10" i="8"/>
  <c r="C11" i="8"/>
  <c r="D11" i="8"/>
  <c r="E11" i="8"/>
  <c r="F11" i="8"/>
  <c r="C12" i="8"/>
  <c r="D12" i="8"/>
  <c r="E12" i="8"/>
  <c r="F12" i="8"/>
  <c r="C13" i="8"/>
  <c r="D13" i="8"/>
  <c r="E13" i="8"/>
  <c r="F13" i="8"/>
  <c r="C14" i="8"/>
  <c r="D14" i="8"/>
  <c r="E14" i="8"/>
  <c r="F14" i="8"/>
  <c r="C15" i="8"/>
  <c r="D15" i="8"/>
  <c r="E15" i="8"/>
  <c r="F15" i="8"/>
  <c r="C16" i="8"/>
  <c r="D16" i="8"/>
  <c r="E16" i="8"/>
  <c r="F16" i="8"/>
  <c r="C17" i="8"/>
  <c r="D17" i="8"/>
  <c r="E17" i="8"/>
  <c r="F17" i="8"/>
  <c r="C18" i="8"/>
  <c r="D18" i="8"/>
  <c r="E18" i="8"/>
  <c r="F18" i="8"/>
  <c r="C19" i="8"/>
  <c r="D19" i="8"/>
  <c r="E19" i="8"/>
  <c r="F19" i="8"/>
  <c r="C20" i="8"/>
  <c r="D20" i="8"/>
  <c r="E20" i="8"/>
  <c r="F20" i="8"/>
  <c r="C21" i="8"/>
  <c r="D21" i="8"/>
  <c r="E21" i="8"/>
  <c r="F21" i="8"/>
  <c r="C22" i="8"/>
  <c r="D22" i="8"/>
  <c r="E22" i="8"/>
  <c r="F22" i="8"/>
  <c r="C4" i="9"/>
  <c r="D4" i="9"/>
  <c r="E4" i="9"/>
  <c r="F4" i="9"/>
  <c r="C5" i="9"/>
  <c r="D5" i="9"/>
  <c r="E5" i="9"/>
  <c r="F5" i="9"/>
  <c r="C6" i="9"/>
  <c r="D6" i="9"/>
  <c r="E6" i="9"/>
  <c r="F6" i="9"/>
  <c r="C7" i="9"/>
  <c r="D7" i="9"/>
  <c r="E7" i="9"/>
  <c r="F7" i="9"/>
  <c r="C8" i="9"/>
  <c r="D8" i="9"/>
  <c r="E8" i="9"/>
  <c r="F8" i="9"/>
  <c r="C9" i="9"/>
  <c r="D9" i="9"/>
  <c r="E9" i="9"/>
  <c r="F9" i="9"/>
  <c r="C10" i="9"/>
  <c r="D10" i="9"/>
  <c r="E10" i="9"/>
  <c r="F10" i="9"/>
  <c r="C11" i="9"/>
  <c r="D11" i="9"/>
  <c r="E11" i="9"/>
  <c r="F11" i="9"/>
  <c r="C12" i="9"/>
  <c r="D12" i="9"/>
  <c r="E12" i="9"/>
  <c r="F12" i="9"/>
  <c r="C13" i="9"/>
  <c r="D13" i="9"/>
  <c r="E13" i="9"/>
  <c r="F13" i="9"/>
  <c r="C14" i="9"/>
  <c r="D14" i="9"/>
  <c r="E14" i="9"/>
  <c r="F14" i="9"/>
  <c r="C15" i="9"/>
  <c r="D15" i="9"/>
  <c r="E15" i="9"/>
  <c r="F15" i="9"/>
  <c r="C16" i="9"/>
  <c r="D16" i="9"/>
  <c r="E16" i="9"/>
  <c r="F16" i="9"/>
  <c r="C17" i="9"/>
  <c r="D17" i="9"/>
  <c r="E17" i="9"/>
  <c r="F17" i="9"/>
  <c r="C18" i="9"/>
  <c r="D18" i="9"/>
  <c r="E18" i="9"/>
  <c r="F18" i="9"/>
  <c r="C19" i="9"/>
  <c r="D19" i="9"/>
  <c r="E19" i="9"/>
  <c r="F19" i="9"/>
  <c r="C20" i="9"/>
  <c r="D20" i="9"/>
  <c r="E20" i="9"/>
  <c r="F20" i="9"/>
  <c r="C21" i="9"/>
  <c r="D21" i="9"/>
  <c r="E21" i="9"/>
  <c r="F21" i="9"/>
  <c r="C22" i="9"/>
  <c r="D22" i="9"/>
  <c r="E22" i="9"/>
  <c r="F22" i="9"/>
  <c r="C4" i="10"/>
  <c r="D4" i="10"/>
  <c r="E4" i="10"/>
  <c r="F4" i="10"/>
  <c r="C5" i="10"/>
  <c r="D5" i="10"/>
  <c r="E5" i="10"/>
  <c r="F5" i="10"/>
  <c r="C6" i="10"/>
  <c r="D6" i="10"/>
  <c r="E6" i="10"/>
  <c r="F6" i="10"/>
  <c r="C7" i="10"/>
  <c r="D7" i="10"/>
  <c r="E7" i="10"/>
  <c r="F7" i="10"/>
  <c r="C8" i="10"/>
  <c r="D8" i="10"/>
  <c r="E8" i="10"/>
  <c r="F8" i="10"/>
  <c r="C9" i="10"/>
  <c r="D9" i="10"/>
  <c r="E9" i="10"/>
  <c r="F9" i="10"/>
  <c r="C10" i="10"/>
  <c r="D10" i="10"/>
  <c r="E10" i="10"/>
  <c r="F10" i="10"/>
  <c r="C11" i="10"/>
  <c r="D11" i="10"/>
  <c r="E11" i="10"/>
  <c r="F11" i="10"/>
  <c r="C12" i="10"/>
  <c r="D12" i="10"/>
  <c r="E12" i="10"/>
  <c r="F12" i="10"/>
  <c r="C13" i="10"/>
  <c r="D13" i="10"/>
  <c r="E13" i="10"/>
  <c r="F13" i="10"/>
  <c r="C14" i="10"/>
  <c r="D14" i="10"/>
  <c r="E14" i="10"/>
  <c r="F14" i="10"/>
  <c r="C15" i="10"/>
  <c r="D15" i="10"/>
  <c r="E15" i="10"/>
  <c r="F15" i="10"/>
  <c r="C16" i="10"/>
  <c r="D16" i="10"/>
  <c r="E16" i="10"/>
  <c r="F16" i="10"/>
  <c r="C17" i="10"/>
  <c r="D17" i="10"/>
  <c r="E17" i="10"/>
  <c r="F17" i="10"/>
  <c r="C18" i="10"/>
  <c r="D18" i="10"/>
  <c r="E18" i="10"/>
  <c r="F18" i="10"/>
  <c r="C19" i="10"/>
  <c r="D19" i="10"/>
  <c r="E19" i="10"/>
  <c r="F19" i="10"/>
  <c r="C20" i="10"/>
  <c r="D20" i="10"/>
  <c r="E20" i="10"/>
  <c r="F20" i="10"/>
  <c r="C21" i="10"/>
  <c r="D21" i="10"/>
  <c r="E21" i="10"/>
  <c r="F21" i="10"/>
  <c r="C22" i="10"/>
  <c r="D22" i="10"/>
  <c r="E22" i="10"/>
  <c r="F22" i="10"/>
  <c r="C4" i="11"/>
  <c r="D4" i="11"/>
  <c r="E4" i="11"/>
  <c r="F4" i="11"/>
  <c r="C5" i="11"/>
  <c r="D5" i="11"/>
  <c r="E5" i="11"/>
  <c r="F5" i="11"/>
  <c r="C6" i="11"/>
  <c r="D6" i="11"/>
  <c r="E6" i="11"/>
  <c r="F6" i="11"/>
  <c r="C7" i="11"/>
  <c r="D7" i="11"/>
  <c r="E7" i="11"/>
  <c r="F7" i="11"/>
  <c r="C8" i="11"/>
  <c r="D8" i="11"/>
  <c r="E8" i="11"/>
  <c r="F8" i="11"/>
  <c r="C9" i="11"/>
  <c r="D9" i="11"/>
  <c r="E9" i="11"/>
  <c r="F9" i="11"/>
  <c r="C10" i="11"/>
  <c r="D10" i="11"/>
  <c r="E10" i="11"/>
  <c r="F10" i="11"/>
  <c r="C11" i="11"/>
  <c r="D11" i="11"/>
  <c r="E11" i="11"/>
  <c r="F11" i="11"/>
  <c r="C12" i="11"/>
  <c r="D12" i="11"/>
  <c r="E12" i="11"/>
  <c r="F12" i="11"/>
  <c r="C13" i="11"/>
  <c r="D13" i="11"/>
  <c r="E13" i="11"/>
  <c r="F13" i="11"/>
  <c r="C14" i="11"/>
  <c r="D14" i="11"/>
  <c r="E14" i="11"/>
  <c r="F14" i="11"/>
  <c r="C15" i="11"/>
  <c r="D15" i="11"/>
  <c r="E15" i="11"/>
  <c r="F15" i="11"/>
  <c r="C16" i="11"/>
  <c r="D16" i="11"/>
  <c r="E16" i="11"/>
  <c r="F16" i="11"/>
  <c r="C17" i="11"/>
  <c r="D17" i="11"/>
  <c r="E17" i="11"/>
  <c r="F17" i="11"/>
  <c r="C18" i="11"/>
  <c r="D18" i="11"/>
  <c r="E18" i="11"/>
  <c r="F18" i="11"/>
  <c r="C19" i="11"/>
  <c r="D19" i="11"/>
  <c r="E19" i="11"/>
  <c r="F19" i="11"/>
  <c r="C20" i="11"/>
  <c r="D20" i="11"/>
  <c r="E20" i="11"/>
  <c r="F20" i="11"/>
  <c r="C21" i="11"/>
  <c r="D21" i="11"/>
  <c r="E21" i="11"/>
  <c r="F21" i="11"/>
  <c r="C22" i="11"/>
  <c r="D22" i="11"/>
  <c r="E22" i="11"/>
  <c r="F22" i="11"/>
  <c r="C4" i="12"/>
  <c r="D4" i="12"/>
  <c r="E4" i="12"/>
  <c r="F4" i="12"/>
  <c r="C5" i="12"/>
  <c r="D5" i="12"/>
  <c r="E5" i="12"/>
  <c r="F5" i="12"/>
  <c r="C6" i="12"/>
  <c r="D6" i="12"/>
  <c r="E6" i="12"/>
  <c r="F6" i="12"/>
  <c r="C7" i="12"/>
  <c r="D7" i="12"/>
  <c r="E7" i="12"/>
  <c r="F7" i="12"/>
  <c r="C8" i="12"/>
  <c r="D8" i="12"/>
  <c r="E8" i="12"/>
  <c r="F8" i="12"/>
  <c r="C9" i="12"/>
  <c r="D9" i="12"/>
  <c r="E9" i="12"/>
  <c r="F9" i="12"/>
  <c r="C10" i="12"/>
  <c r="D10" i="12"/>
  <c r="E10" i="12"/>
  <c r="F10" i="12"/>
  <c r="C11" i="12"/>
  <c r="D11" i="12"/>
  <c r="E11" i="12"/>
  <c r="F11" i="12"/>
  <c r="C12" i="12"/>
  <c r="D12" i="12"/>
  <c r="E12" i="12"/>
  <c r="F12" i="12"/>
  <c r="C13" i="12"/>
  <c r="D13" i="12"/>
  <c r="E13" i="12"/>
  <c r="F13" i="12"/>
  <c r="C14" i="12"/>
  <c r="D14" i="12"/>
  <c r="E14" i="12"/>
  <c r="F14" i="12"/>
  <c r="C15" i="12"/>
  <c r="D15" i="12"/>
  <c r="E15" i="12"/>
  <c r="F15" i="12"/>
  <c r="C16" i="12"/>
  <c r="D16" i="12"/>
  <c r="E16" i="12"/>
  <c r="F16" i="12"/>
  <c r="C17" i="12"/>
  <c r="D17" i="12"/>
  <c r="E17" i="12"/>
  <c r="F17" i="12"/>
  <c r="C18" i="12"/>
  <c r="D18" i="12"/>
  <c r="E18" i="12"/>
  <c r="F18" i="12"/>
  <c r="C19" i="12"/>
  <c r="D19" i="12"/>
  <c r="E19" i="12"/>
  <c r="F19" i="12"/>
  <c r="C20" i="12"/>
  <c r="D20" i="12"/>
  <c r="E20" i="12"/>
  <c r="F20" i="12"/>
  <c r="C21" i="12"/>
  <c r="D21" i="12"/>
  <c r="E21" i="12"/>
  <c r="F21" i="12"/>
  <c r="C22" i="12"/>
  <c r="D22" i="12"/>
  <c r="E22" i="12"/>
  <c r="F22" i="12"/>
  <c r="C4" i="13"/>
  <c r="D4" i="13"/>
  <c r="E4" i="13"/>
  <c r="F4" i="13"/>
  <c r="C5" i="13"/>
  <c r="D5" i="13"/>
  <c r="E5" i="13"/>
  <c r="F5" i="13"/>
  <c r="C6" i="13"/>
  <c r="D6" i="13"/>
  <c r="E6" i="13"/>
  <c r="F6" i="13"/>
  <c r="C7" i="13"/>
  <c r="D7" i="13"/>
  <c r="E7" i="13"/>
  <c r="F7" i="13"/>
  <c r="C8" i="13"/>
  <c r="D8" i="13"/>
  <c r="E8" i="13"/>
  <c r="F8" i="13"/>
  <c r="C9" i="13"/>
  <c r="D9" i="13"/>
  <c r="E9" i="13"/>
  <c r="F9" i="13"/>
  <c r="C10" i="13"/>
  <c r="D10" i="13"/>
  <c r="E10" i="13"/>
  <c r="F10" i="13"/>
  <c r="C11" i="13"/>
  <c r="D11" i="13"/>
  <c r="E11" i="13"/>
  <c r="F11" i="13"/>
  <c r="C12" i="13"/>
  <c r="D12" i="13"/>
  <c r="E12" i="13"/>
  <c r="F12" i="13"/>
  <c r="C13" i="13"/>
  <c r="D13" i="13"/>
  <c r="E13" i="13"/>
  <c r="F13" i="13"/>
  <c r="C14" i="13"/>
  <c r="D14" i="13"/>
  <c r="E14" i="13"/>
  <c r="F14" i="13"/>
  <c r="C15" i="13"/>
  <c r="D15" i="13"/>
  <c r="E15" i="13"/>
  <c r="F15" i="13"/>
  <c r="C16" i="13"/>
  <c r="D16" i="13"/>
  <c r="E16" i="13"/>
  <c r="F16" i="13"/>
  <c r="C17" i="13"/>
  <c r="D17" i="13"/>
  <c r="E17" i="13"/>
  <c r="F17" i="13"/>
  <c r="C18" i="13"/>
  <c r="D18" i="13"/>
  <c r="E18" i="13"/>
  <c r="F18" i="13"/>
  <c r="C19" i="13"/>
  <c r="D19" i="13"/>
  <c r="E19" i="13"/>
  <c r="F19" i="13"/>
  <c r="C20" i="13"/>
  <c r="D20" i="13"/>
  <c r="E20" i="13"/>
  <c r="F20" i="13"/>
  <c r="C21" i="13"/>
  <c r="D21" i="13"/>
  <c r="E21" i="13"/>
  <c r="F21" i="13"/>
  <c r="C22" i="13"/>
  <c r="D22" i="13"/>
  <c r="E22" i="13"/>
  <c r="F22" i="13"/>
  <c r="C4" i="14"/>
  <c r="D4" i="14"/>
  <c r="E4" i="14"/>
  <c r="F4" i="14"/>
  <c r="C5" i="14"/>
  <c r="D5" i="14"/>
  <c r="E5" i="14"/>
  <c r="F5" i="14"/>
  <c r="C6" i="14"/>
  <c r="D6" i="14"/>
  <c r="E6" i="14"/>
  <c r="F6" i="14"/>
  <c r="C7" i="14"/>
  <c r="D7" i="14"/>
  <c r="E7" i="14"/>
  <c r="F7" i="14"/>
  <c r="C8" i="14"/>
  <c r="D8" i="14"/>
  <c r="E8" i="14"/>
  <c r="F8" i="14"/>
  <c r="C9" i="14"/>
  <c r="D9" i="14"/>
  <c r="E9" i="14"/>
  <c r="F9" i="14"/>
  <c r="C10" i="14"/>
  <c r="D10" i="14"/>
  <c r="E10" i="14"/>
  <c r="F10" i="14"/>
  <c r="C11" i="14"/>
  <c r="D11" i="14"/>
  <c r="E11" i="14"/>
  <c r="F11" i="14"/>
  <c r="C12" i="14"/>
  <c r="D12" i="14"/>
  <c r="E12" i="14"/>
  <c r="F12" i="14"/>
  <c r="C13" i="14"/>
  <c r="D13" i="14"/>
  <c r="E13" i="14"/>
  <c r="F13" i="14"/>
  <c r="C14" i="14"/>
  <c r="D14" i="14"/>
  <c r="E14" i="14"/>
  <c r="F14" i="14"/>
  <c r="C15" i="14"/>
  <c r="D15" i="14"/>
  <c r="E15" i="14"/>
  <c r="F15" i="14"/>
  <c r="C16" i="14"/>
  <c r="D16" i="14"/>
  <c r="E16" i="14"/>
  <c r="F16" i="14"/>
  <c r="C17" i="14"/>
  <c r="D17" i="14"/>
  <c r="E17" i="14"/>
  <c r="F17" i="14"/>
  <c r="C18" i="14"/>
  <c r="D18" i="14"/>
  <c r="E18" i="14"/>
  <c r="F18" i="14"/>
  <c r="C19" i="14"/>
  <c r="D19" i="14"/>
  <c r="E19" i="14"/>
  <c r="F19" i="14"/>
  <c r="C20" i="14"/>
  <c r="D20" i="14"/>
  <c r="E20" i="14"/>
  <c r="F20" i="14"/>
  <c r="C21" i="14"/>
  <c r="D21" i="14"/>
  <c r="E21" i="14"/>
  <c r="F21" i="14"/>
  <c r="C22" i="14"/>
  <c r="D22" i="14"/>
  <c r="E22" i="14"/>
  <c r="F22" i="14"/>
  <c r="C4" i="15"/>
  <c r="D4" i="15"/>
  <c r="E4" i="15"/>
  <c r="F4" i="15"/>
  <c r="C5" i="15"/>
  <c r="D5" i="15"/>
  <c r="E5" i="15"/>
  <c r="F5" i="15"/>
  <c r="C6" i="15"/>
  <c r="D6" i="15"/>
  <c r="E6" i="15"/>
  <c r="F6" i="15"/>
  <c r="C7" i="15"/>
  <c r="D7" i="15"/>
  <c r="E7" i="15"/>
  <c r="F7" i="15"/>
  <c r="C8" i="15"/>
  <c r="D8" i="15"/>
  <c r="E8" i="15"/>
  <c r="F8" i="15"/>
  <c r="C9" i="15"/>
  <c r="D9" i="15"/>
  <c r="E9" i="15"/>
  <c r="F9" i="15"/>
  <c r="C10" i="15"/>
  <c r="D10" i="15"/>
  <c r="E10" i="15"/>
  <c r="F10" i="15"/>
  <c r="C11" i="15"/>
  <c r="D11" i="15"/>
  <c r="E11" i="15"/>
  <c r="F11" i="15"/>
  <c r="C12" i="15"/>
  <c r="D12" i="15"/>
  <c r="E12" i="15"/>
  <c r="F12" i="15"/>
  <c r="C13" i="15"/>
  <c r="D13" i="15"/>
  <c r="E13" i="15"/>
  <c r="F13" i="15"/>
  <c r="C14" i="15"/>
  <c r="D14" i="15"/>
  <c r="E14" i="15"/>
  <c r="F14" i="15"/>
  <c r="C15" i="15"/>
  <c r="D15" i="15"/>
  <c r="E15" i="15"/>
  <c r="F15" i="15"/>
  <c r="C16" i="15"/>
  <c r="D16" i="15"/>
  <c r="E16" i="15"/>
  <c r="F16" i="15"/>
  <c r="C17" i="15"/>
  <c r="D17" i="15"/>
  <c r="E17" i="15"/>
  <c r="F17" i="15"/>
  <c r="C18" i="15"/>
  <c r="D18" i="15"/>
  <c r="E18" i="15"/>
  <c r="F18" i="15"/>
  <c r="C19" i="15"/>
  <c r="D19" i="15"/>
  <c r="E19" i="15"/>
  <c r="F19" i="15"/>
  <c r="C20" i="15"/>
  <c r="D20" i="15"/>
  <c r="E20" i="15"/>
  <c r="F20" i="15"/>
  <c r="C21" i="15"/>
  <c r="D21" i="15"/>
  <c r="E21" i="15"/>
  <c r="F21" i="15"/>
  <c r="C22" i="15"/>
  <c r="D22" i="15"/>
  <c r="E22" i="15"/>
  <c r="F22" i="15"/>
  <c r="C4" i="16"/>
  <c r="D4" i="16"/>
  <c r="E4" i="16"/>
  <c r="F4" i="16"/>
  <c r="C5" i="16"/>
  <c r="D5" i="16"/>
  <c r="E5" i="16"/>
  <c r="F5" i="16"/>
  <c r="C6" i="16"/>
  <c r="D6" i="16"/>
  <c r="E6" i="16"/>
  <c r="F6" i="16"/>
  <c r="C7" i="16"/>
  <c r="D7" i="16"/>
  <c r="E7" i="16"/>
  <c r="F7" i="16"/>
  <c r="C8" i="16"/>
  <c r="D8" i="16"/>
  <c r="E8" i="16"/>
  <c r="F8" i="16"/>
  <c r="C9" i="16"/>
  <c r="D9" i="16"/>
  <c r="E9" i="16"/>
  <c r="F9" i="16"/>
  <c r="C10" i="16"/>
  <c r="D10" i="16"/>
  <c r="E10" i="16"/>
  <c r="F10" i="16"/>
  <c r="C11" i="16"/>
  <c r="D11" i="16"/>
  <c r="E11" i="16"/>
  <c r="F11" i="16"/>
  <c r="C12" i="16"/>
  <c r="D12" i="16"/>
  <c r="E12" i="16"/>
  <c r="F12" i="16"/>
  <c r="C13" i="16"/>
  <c r="D13" i="16"/>
  <c r="E13" i="16"/>
  <c r="F13" i="16"/>
  <c r="C14" i="16"/>
  <c r="D14" i="16"/>
  <c r="E14" i="16"/>
  <c r="F14" i="16"/>
  <c r="C15" i="16"/>
  <c r="D15" i="16"/>
  <c r="E15" i="16"/>
  <c r="F15" i="16"/>
  <c r="C16" i="16"/>
  <c r="D16" i="16"/>
  <c r="E16" i="16"/>
  <c r="F16" i="16"/>
  <c r="C17" i="16"/>
  <c r="D17" i="16"/>
  <c r="E17" i="16"/>
  <c r="F17" i="16"/>
  <c r="C18" i="16"/>
  <c r="D18" i="16"/>
  <c r="E18" i="16"/>
  <c r="F18" i="16"/>
  <c r="C19" i="16"/>
  <c r="D19" i="16"/>
  <c r="E19" i="16"/>
  <c r="F19" i="16"/>
  <c r="C20" i="16"/>
  <c r="D20" i="16"/>
  <c r="E20" i="16"/>
  <c r="F20" i="16"/>
  <c r="C21" i="16"/>
  <c r="D21" i="16"/>
  <c r="E21" i="16"/>
  <c r="F21" i="16"/>
  <c r="C22" i="16"/>
  <c r="D22" i="16"/>
  <c r="E22" i="16"/>
  <c r="F22" i="16"/>
  <c r="C4" i="17"/>
  <c r="D4" i="17"/>
  <c r="E4" i="17"/>
  <c r="F4" i="17"/>
  <c r="C5" i="17"/>
  <c r="D5" i="17"/>
  <c r="E5" i="17"/>
  <c r="F5" i="17"/>
  <c r="C6" i="17"/>
  <c r="D6" i="17"/>
  <c r="E6" i="17"/>
  <c r="F6" i="17"/>
  <c r="C7" i="17"/>
  <c r="D7" i="17"/>
  <c r="E7" i="17"/>
  <c r="F7" i="17"/>
  <c r="C8" i="17"/>
  <c r="D8" i="17"/>
  <c r="E8" i="17"/>
  <c r="F8" i="17"/>
  <c r="C9" i="17"/>
  <c r="D9" i="17"/>
  <c r="E9" i="17"/>
  <c r="F9" i="17"/>
  <c r="C10" i="17"/>
  <c r="D10" i="17"/>
  <c r="E10" i="17"/>
  <c r="F10" i="17"/>
  <c r="C11" i="17"/>
  <c r="D11" i="17"/>
  <c r="E11" i="17"/>
  <c r="F11" i="17"/>
  <c r="C12" i="17"/>
  <c r="D12" i="17"/>
  <c r="E12" i="17"/>
  <c r="F12" i="17"/>
  <c r="C13" i="17"/>
  <c r="D13" i="17"/>
  <c r="E13" i="17"/>
  <c r="F13" i="17"/>
  <c r="C14" i="17"/>
  <c r="D14" i="17"/>
  <c r="E14" i="17"/>
  <c r="F14" i="17"/>
  <c r="C15" i="17"/>
  <c r="D15" i="17"/>
  <c r="E15" i="17"/>
  <c r="F15" i="17"/>
  <c r="C16" i="17"/>
  <c r="D16" i="17"/>
  <c r="E16" i="17"/>
  <c r="F16" i="17"/>
  <c r="C17" i="17"/>
  <c r="D17" i="17"/>
  <c r="E17" i="17"/>
  <c r="F17" i="17"/>
  <c r="C18" i="17"/>
  <c r="D18" i="17"/>
  <c r="E18" i="17"/>
  <c r="F18" i="17"/>
  <c r="C19" i="17"/>
  <c r="D19" i="17"/>
  <c r="E19" i="17"/>
  <c r="F19" i="17"/>
  <c r="C20" i="17"/>
  <c r="D20" i="17"/>
  <c r="E20" i="17"/>
  <c r="F20" i="17"/>
  <c r="C21" i="17"/>
  <c r="D21" i="17"/>
  <c r="E21" i="17"/>
  <c r="F21" i="17"/>
  <c r="C22" i="17"/>
  <c r="D22" i="17"/>
  <c r="E22" i="17"/>
  <c r="F22" i="17"/>
  <c r="C4" i="18"/>
  <c r="D4" i="18"/>
  <c r="E4" i="18"/>
  <c r="F4" i="18"/>
  <c r="C5" i="18"/>
  <c r="D5" i="18"/>
  <c r="E5" i="18"/>
  <c r="F5" i="18"/>
  <c r="C6" i="18"/>
  <c r="D6" i="18"/>
  <c r="E6" i="18"/>
  <c r="F6" i="18"/>
  <c r="C7" i="18"/>
  <c r="D7" i="18"/>
  <c r="E7" i="18"/>
  <c r="F7" i="18"/>
  <c r="C8" i="18"/>
  <c r="D8" i="18"/>
  <c r="E8" i="18"/>
  <c r="F8" i="18"/>
  <c r="C9" i="18"/>
  <c r="D9" i="18"/>
  <c r="E9" i="18"/>
  <c r="F9" i="18"/>
  <c r="C10" i="18"/>
  <c r="D10" i="18"/>
  <c r="E10" i="18"/>
  <c r="F10" i="18"/>
  <c r="C11" i="18"/>
  <c r="D11" i="18"/>
  <c r="E11" i="18"/>
  <c r="F11" i="18"/>
  <c r="C12" i="18"/>
  <c r="D12" i="18"/>
  <c r="E12" i="18"/>
  <c r="F12" i="18"/>
  <c r="C13" i="18"/>
  <c r="D13" i="18"/>
  <c r="E13" i="18"/>
  <c r="F13" i="18"/>
  <c r="C14" i="18"/>
  <c r="D14" i="18"/>
  <c r="E14" i="18"/>
  <c r="F14" i="18"/>
  <c r="C15" i="18"/>
  <c r="D15" i="18"/>
  <c r="E15" i="18"/>
  <c r="F15" i="18"/>
  <c r="C16" i="18"/>
  <c r="D16" i="18"/>
  <c r="E16" i="18"/>
  <c r="F16" i="18"/>
  <c r="C17" i="18"/>
  <c r="D17" i="18"/>
  <c r="E17" i="18"/>
  <c r="F17" i="18"/>
  <c r="C18" i="18"/>
  <c r="D18" i="18"/>
  <c r="E18" i="18"/>
  <c r="F18" i="18"/>
  <c r="C19" i="18"/>
  <c r="D19" i="18"/>
  <c r="E19" i="18"/>
  <c r="F19" i="18"/>
  <c r="C20" i="18"/>
  <c r="D20" i="18"/>
  <c r="E20" i="18"/>
  <c r="F20" i="18"/>
  <c r="C21" i="18"/>
  <c r="D21" i="18"/>
  <c r="E21" i="18"/>
  <c r="F21" i="18"/>
  <c r="C22" i="18"/>
  <c r="D22" i="18"/>
  <c r="E22" i="18"/>
  <c r="F22" i="18"/>
  <c r="C4" i="19"/>
  <c r="D4" i="19"/>
  <c r="E4" i="19"/>
  <c r="F4" i="19"/>
  <c r="C5" i="19"/>
  <c r="D5" i="19"/>
  <c r="E5" i="19"/>
  <c r="F5" i="19"/>
  <c r="C6" i="19"/>
  <c r="D6" i="19"/>
  <c r="E6" i="19"/>
  <c r="F6" i="19"/>
  <c r="C7" i="19"/>
  <c r="D7" i="19"/>
  <c r="E7" i="19"/>
  <c r="F7" i="19"/>
  <c r="C8" i="19"/>
  <c r="D8" i="19"/>
  <c r="E8" i="19"/>
  <c r="F8" i="19"/>
  <c r="C9" i="19"/>
  <c r="D9" i="19"/>
  <c r="E9" i="19"/>
  <c r="F9" i="19"/>
  <c r="C10" i="19"/>
  <c r="D10" i="19"/>
  <c r="E10" i="19"/>
  <c r="F10" i="19"/>
  <c r="C11" i="19"/>
  <c r="D11" i="19"/>
  <c r="E11" i="19"/>
  <c r="F11" i="19"/>
  <c r="C12" i="19"/>
  <c r="D12" i="19"/>
  <c r="E12" i="19"/>
  <c r="F12" i="19"/>
  <c r="C13" i="19"/>
  <c r="D13" i="19"/>
  <c r="E13" i="19"/>
  <c r="F13" i="19"/>
  <c r="C14" i="19"/>
  <c r="D14" i="19"/>
  <c r="E14" i="19"/>
  <c r="F14" i="19"/>
  <c r="C15" i="19"/>
  <c r="D15" i="19"/>
  <c r="E15" i="19"/>
  <c r="F15" i="19"/>
  <c r="C16" i="19"/>
  <c r="D16" i="19"/>
  <c r="E16" i="19"/>
  <c r="F16" i="19"/>
  <c r="C17" i="19"/>
  <c r="D17" i="19"/>
  <c r="E17" i="19"/>
  <c r="F17" i="19"/>
  <c r="C18" i="19"/>
  <c r="D18" i="19"/>
  <c r="E18" i="19"/>
  <c r="F18" i="19"/>
  <c r="C19" i="19"/>
  <c r="D19" i="19"/>
  <c r="E19" i="19"/>
  <c r="F19" i="19"/>
  <c r="C20" i="19"/>
  <c r="D20" i="19"/>
  <c r="E20" i="19"/>
  <c r="F20" i="19"/>
  <c r="C21" i="19"/>
  <c r="D21" i="19"/>
  <c r="E21" i="19"/>
  <c r="F21" i="19"/>
  <c r="C22" i="19"/>
  <c r="D22" i="19"/>
  <c r="E22" i="19"/>
  <c r="F22" i="19"/>
  <c r="C4" i="20"/>
  <c r="D4" i="20"/>
  <c r="E4" i="20"/>
  <c r="F4" i="20"/>
  <c r="C5" i="20"/>
  <c r="D5" i="20"/>
  <c r="E5" i="20"/>
  <c r="F5" i="20"/>
  <c r="C6" i="20"/>
  <c r="D6" i="20"/>
  <c r="E6" i="20"/>
  <c r="F6" i="20"/>
  <c r="C7" i="20"/>
  <c r="D7" i="20"/>
  <c r="E7" i="20"/>
  <c r="F7" i="20"/>
  <c r="C8" i="20"/>
  <c r="D8" i="20"/>
  <c r="E8" i="20"/>
  <c r="F8" i="20"/>
  <c r="C9" i="20"/>
  <c r="D9" i="20"/>
  <c r="E9" i="20"/>
  <c r="F9" i="20"/>
  <c r="C10" i="20"/>
  <c r="D10" i="20"/>
  <c r="E10" i="20"/>
  <c r="F10" i="20"/>
  <c r="C11" i="20"/>
  <c r="D11" i="20"/>
  <c r="E11" i="20"/>
  <c r="F11" i="20"/>
  <c r="C12" i="20"/>
  <c r="D12" i="20"/>
  <c r="E12" i="20"/>
  <c r="F12" i="20"/>
  <c r="C13" i="20"/>
  <c r="D13" i="20"/>
  <c r="E13" i="20"/>
  <c r="F13" i="20"/>
  <c r="C14" i="20"/>
  <c r="D14" i="20"/>
  <c r="E14" i="20"/>
  <c r="F14" i="20"/>
  <c r="C15" i="20"/>
  <c r="D15" i="20"/>
  <c r="E15" i="20"/>
  <c r="F15" i="20"/>
  <c r="C16" i="20"/>
  <c r="D16" i="20"/>
  <c r="E16" i="20"/>
  <c r="F16" i="20"/>
  <c r="C17" i="20"/>
  <c r="D17" i="20"/>
  <c r="E17" i="20"/>
  <c r="F17" i="20"/>
  <c r="C18" i="20"/>
  <c r="D18" i="20"/>
  <c r="E18" i="20"/>
  <c r="F18" i="20"/>
  <c r="C19" i="20"/>
  <c r="D19" i="20"/>
  <c r="E19" i="20"/>
  <c r="F19" i="20"/>
  <c r="C20" i="20"/>
  <c r="D20" i="20"/>
  <c r="E20" i="20"/>
  <c r="F20" i="20"/>
  <c r="C21" i="20"/>
  <c r="D21" i="20"/>
  <c r="E21" i="20"/>
  <c r="F21" i="20"/>
  <c r="C22" i="20"/>
  <c r="D22" i="20"/>
  <c r="E22" i="20"/>
  <c r="F22" i="20"/>
  <c r="C4" i="21"/>
  <c r="D4" i="21"/>
  <c r="E4" i="21"/>
  <c r="F4" i="21"/>
  <c r="C5" i="21"/>
  <c r="D5" i="21"/>
  <c r="E5" i="21"/>
  <c r="F5" i="21"/>
  <c r="C6" i="21"/>
  <c r="D6" i="21"/>
  <c r="E6" i="21"/>
  <c r="F6" i="21"/>
  <c r="C7" i="21"/>
  <c r="D7" i="21"/>
  <c r="E7" i="21"/>
  <c r="F7" i="21"/>
  <c r="C8" i="21"/>
  <c r="D8" i="21"/>
  <c r="E8" i="21"/>
  <c r="F8" i="21"/>
  <c r="C9" i="21"/>
  <c r="D9" i="21"/>
  <c r="E9" i="21"/>
  <c r="F9" i="21"/>
  <c r="C10" i="21"/>
  <c r="D10" i="21"/>
  <c r="E10" i="21"/>
  <c r="F10" i="21"/>
  <c r="C11" i="21"/>
  <c r="D11" i="21"/>
  <c r="E11" i="21"/>
  <c r="F11" i="21"/>
  <c r="C12" i="21"/>
  <c r="D12" i="21"/>
  <c r="E12" i="21"/>
  <c r="F12" i="21"/>
  <c r="C13" i="21"/>
  <c r="D13" i="21"/>
  <c r="E13" i="21"/>
  <c r="F13" i="21"/>
  <c r="C14" i="21"/>
  <c r="D14" i="21"/>
  <c r="E14" i="21"/>
  <c r="F14" i="21"/>
  <c r="C15" i="21"/>
  <c r="D15" i="21"/>
  <c r="E15" i="21"/>
  <c r="F15" i="21"/>
  <c r="C16" i="21"/>
  <c r="D16" i="21"/>
  <c r="E16" i="21"/>
  <c r="F16" i="21"/>
  <c r="C17" i="21"/>
  <c r="D17" i="21"/>
  <c r="E17" i="21"/>
  <c r="F17" i="21"/>
  <c r="C18" i="21"/>
  <c r="D18" i="21"/>
  <c r="E18" i="21"/>
  <c r="F18" i="21"/>
  <c r="C19" i="21"/>
  <c r="D19" i="21"/>
  <c r="E19" i="21"/>
  <c r="F19" i="21"/>
  <c r="C20" i="21"/>
  <c r="D20" i="21"/>
  <c r="E20" i="21"/>
  <c r="F20" i="21"/>
  <c r="C21" i="21"/>
  <c r="D21" i="21"/>
  <c r="E21" i="21"/>
  <c r="F21" i="21"/>
  <c r="C22" i="21"/>
  <c r="D22" i="21"/>
  <c r="E22" i="21"/>
  <c r="F22" i="21"/>
  <c r="C4" i="22"/>
  <c r="D4" i="22"/>
  <c r="E4" i="22"/>
  <c r="F4" i="22"/>
  <c r="C5" i="22"/>
  <c r="D5" i="22"/>
  <c r="E5" i="22"/>
  <c r="F5" i="22"/>
  <c r="C6" i="22"/>
  <c r="D6" i="22"/>
  <c r="E6" i="22"/>
  <c r="F6" i="22"/>
  <c r="C7" i="22"/>
  <c r="D7" i="22"/>
  <c r="E7" i="22"/>
  <c r="F7" i="22"/>
  <c r="C8" i="22"/>
  <c r="D8" i="22"/>
  <c r="E8" i="22"/>
  <c r="F8" i="22"/>
  <c r="C9" i="22"/>
  <c r="D9" i="22"/>
  <c r="E9" i="22"/>
  <c r="F9" i="22"/>
  <c r="C10" i="22"/>
  <c r="D10" i="22"/>
  <c r="E10" i="22"/>
  <c r="F10" i="22"/>
  <c r="C11" i="22"/>
  <c r="D11" i="22"/>
  <c r="E11" i="22"/>
  <c r="F11" i="22"/>
  <c r="C12" i="22"/>
  <c r="D12" i="22"/>
  <c r="E12" i="22"/>
  <c r="F12" i="22"/>
  <c r="C13" i="22"/>
  <c r="D13" i="22"/>
  <c r="E13" i="22"/>
  <c r="F13" i="22"/>
  <c r="C14" i="22"/>
  <c r="D14" i="22"/>
  <c r="E14" i="22"/>
  <c r="F14" i="22"/>
  <c r="C15" i="22"/>
  <c r="D15" i="22"/>
  <c r="E15" i="22"/>
  <c r="F15" i="22"/>
  <c r="C16" i="22"/>
  <c r="D16" i="22"/>
  <c r="E16" i="22"/>
  <c r="F16" i="22"/>
  <c r="C17" i="22"/>
  <c r="D17" i="22"/>
  <c r="E17" i="22"/>
  <c r="F17" i="22"/>
  <c r="C18" i="22"/>
  <c r="D18" i="22"/>
  <c r="E18" i="22"/>
  <c r="F18" i="22"/>
  <c r="C19" i="22"/>
  <c r="D19" i="22"/>
  <c r="E19" i="22"/>
  <c r="F19" i="22"/>
  <c r="C20" i="22"/>
  <c r="D20" i="22"/>
  <c r="E20" i="22"/>
  <c r="F20" i="22"/>
  <c r="C21" i="22"/>
  <c r="D21" i="22"/>
  <c r="E21" i="22"/>
  <c r="F21" i="22"/>
  <c r="C22" i="22"/>
  <c r="D22" i="22"/>
  <c r="E22" i="22"/>
  <c r="F22" i="22"/>
  <c r="C4" i="23"/>
  <c r="D4" i="23"/>
  <c r="E4" i="23"/>
  <c r="F4" i="23"/>
  <c r="C5" i="23"/>
  <c r="D5" i="23"/>
  <c r="E5" i="23"/>
  <c r="F5" i="23"/>
  <c r="C6" i="23"/>
  <c r="D6" i="23"/>
  <c r="E6" i="23"/>
  <c r="F6" i="23"/>
  <c r="C7" i="23"/>
  <c r="D7" i="23"/>
  <c r="E7" i="23"/>
  <c r="F7" i="23"/>
  <c r="C8" i="23"/>
  <c r="D8" i="23"/>
  <c r="E8" i="23"/>
  <c r="F8" i="23"/>
  <c r="C9" i="23"/>
  <c r="D9" i="23"/>
  <c r="E9" i="23"/>
  <c r="F9" i="23"/>
  <c r="C10" i="23"/>
  <c r="D10" i="23"/>
  <c r="E10" i="23"/>
  <c r="F10" i="23"/>
  <c r="C11" i="23"/>
  <c r="D11" i="23"/>
  <c r="E11" i="23"/>
  <c r="F11" i="23"/>
  <c r="C12" i="23"/>
  <c r="D12" i="23"/>
  <c r="E12" i="23"/>
  <c r="F12" i="23"/>
  <c r="C13" i="23"/>
  <c r="D13" i="23"/>
  <c r="E13" i="23"/>
  <c r="F13" i="23"/>
  <c r="C14" i="23"/>
  <c r="D14" i="23"/>
  <c r="E14" i="23"/>
  <c r="F14" i="23"/>
  <c r="C15" i="23"/>
  <c r="D15" i="23"/>
  <c r="E15" i="23"/>
  <c r="F15" i="23"/>
  <c r="C16" i="23"/>
  <c r="D16" i="23"/>
  <c r="E16" i="23"/>
  <c r="F16" i="23"/>
  <c r="C17" i="23"/>
  <c r="D17" i="23"/>
  <c r="E17" i="23"/>
  <c r="F17" i="23"/>
  <c r="C18" i="23"/>
  <c r="D18" i="23"/>
  <c r="E18" i="23"/>
  <c r="F18" i="23"/>
  <c r="C19" i="23"/>
  <c r="D19" i="23"/>
  <c r="E19" i="23"/>
  <c r="F19" i="23"/>
  <c r="C20" i="23"/>
  <c r="D20" i="23"/>
  <c r="E20" i="23"/>
  <c r="F20" i="23"/>
  <c r="C21" i="23"/>
  <c r="D21" i="23"/>
  <c r="E21" i="23"/>
  <c r="F21" i="23"/>
  <c r="C22" i="23"/>
  <c r="D22" i="23"/>
  <c r="E22" i="23"/>
  <c r="F22" i="23"/>
  <c r="C4" i="24"/>
  <c r="D4" i="24"/>
  <c r="E4" i="24"/>
  <c r="F4" i="24"/>
  <c r="C5" i="24"/>
  <c r="D5" i="24"/>
  <c r="E5" i="24"/>
  <c r="F5" i="24"/>
  <c r="C6" i="24"/>
  <c r="D6" i="24"/>
  <c r="E6" i="24"/>
  <c r="F6" i="24"/>
  <c r="C7" i="24"/>
  <c r="D7" i="24"/>
  <c r="E7" i="24"/>
  <c r="F7" i="24"/>
  <c r="C8" i="24"/>
  <c r="D8" i="24"/>
  <c r="E8" i="24"/>
  <c r="F8" i="24"/>
  <c r="C9" i="24"/>
  <c r="D9" i="24"/>
  <c r="E9" i="24"/>
  <c r="F9" i="24"/>
  <c r="C10" i="24"/>
  <c r="D10" i="24"/>
  <c r="E10" i="24"/>
  <c r="F10" i="24"/>
  <c r="C11" i="24"/>
  <c r="D11" i="24"/>
  <c r="E11" i="24"/>
  <c r="F11" i="24"/>
  <c r="C12" i="24"/>
  <c r="D12" i="24"/>
  <c r="E12" i="24"/>
  <c r="F12" i="24"/>
  <c r="C13" i="24"/>
  <c r="D13" i="24"/>
  <c r="E13" i="24"/>
  <c r="F13" i="24"/>
  <c r="C14" i="24"/>
  <c r="D14" i="24"/>
  <c r="E14" i="24"/>
  <c r="F14" i="24"/>
  <c r="C15" i="24"/>
  <c r="D15" i="24"/>
  <c r="E15" i="24"/>
  <c r="F15" i="24"/>
  <c r="C16" i="24"/>
  <c r="D16" i="24"/>
  <c r="E16" i="24"/>
  <c r="F16" i="24"/>
  <c r="C17" i="24"/>
  <c r="D17" i="24"/>
  <c r="E17" i="24"/>
  <c r="F17" i="24"/>
  <c r="C18" i="24"/>
  <c r="D18" i="24"/>
  <c r="E18" i="24"/>
  <c r="F18" i="24"/>
  <c r="C19" i="24"/>
  <c r="D19" i="24"/>
  <c r="E19" i="24"/>
  <c r="F19" i="24"/>
  <c r="C20" i="24"/>
  <c r="D20" i="24"/>
  <c r="E20" i="24"/>
  <c r="F20" i="24"/>
  <c r="C21" i="24"/>
  <c r="D21" i="24"/>
  <c r="E21" i="24"/>
  <c r="F21" i="24"/>
  <c r="C22" i="24"/>
  <c r="D22" i="24"/>
  <c r="E22" i="24"/>
  <c r="F22" i="24"/>
  <c r="C4" i="25"/>
  <c r="D4" i="25"/>
  <c r="E4" i="25"/>
  <c r="F4" i="25"/>
  <c r="C5" i="25"/>
  <c r="D5" i="25"/>
  <c r="E5" i="25"/>
  <c r="F5" i="25"/>
  <c r="C6" i="25"/>
  <c r="D6" i="25"/>
  <c r="E6" i="25"/>
  <c r="F6" i="25"/>
  <c r="C7" i="25"/>
  <c r="D7" i="25"/>
  <c r="E7" i="25"/>
  <c r="F7" i="25"/>
  <c r="C8" i="25"/>
  <c r="D8" i="25"/>
  <c r="E8" i="25"/>
  <c r="F8" i="25"/>
  <c r="C9" i="25"/>
  <c r="D9" i="25"/>
  <c r="E9" i="25"/>
  <c r="F9" i="25"/>
  <c r="C10" i="25"/>
  <c r="D10" i="25"/>
  <c r="E10" i="25"/>
  <c r="F10" i="25"/>
  <c r="C11" i="25"/>
  <c r="D11" i="25"/>
  <c r="E11" i="25"/>
  <c r="F11" i="25"/>
  <c r="C12" i="25"/>
  <c r="D12" i="25"/>
  <c r="E12" i="25"/>
  <c r="F12" i="25"/>
  <c r="C13" i="25"/>
  <c r="D13" i="25"/>
  <c r="E13" i="25"/>
  <c r="F13" i="25"/>
  <c r="C14" i="25"/>
  <c r="D14" i="25"/>
  <c r="E14" i="25"/>
  <c r="F14" i="25"/>
  <c r="C15" i="25"/>
  <c r="D15" i="25"/>
  <c r="E15" i="25"/>
  <c r="F15" i="25"/>
  <c r="C16" i="25"/>
  <c r="D16" i="25"/>
  <c r="E16" i="25"/>
  <c r="F16" i="25"/>
  <c r="C17" i="25"/>
  <c r="D17" i="25"/>
  <c r="E17" i="25"/>
  <c r="F17" i="25"/>
  <c r="C18" i="25"/>
  <c r="D18" i="25"/>
  <c r="E18" i="25"/>
  <c r="F18" i="25"/>
  <c r="C19" i="25"/>
  <c r="D19" i="25"/>
  <c r="E19" i="25"/>
  <c r="F19" i="25"/>
  <c r="C20" i="25"/>
  <c r="D20" i="25"/>
  <c r="E20" i="25"/>
  <c r="F20" i="25"/>
  <c r="C21" i="25"/>
  <c r="D21" i="25"/>
  <c r="E21" i="25"/>
  <c r="F21" i="25"/>
  <c r="C22" i="25"/>
  <c r="D22" i="25"/>
  <c r="E22" i="25"/>
  <c r="F22" i="25"/>
  <c r="C4" i="26"/>
  <c r="D4" i="26"/>
  <c r="E4" i="26"/>
  <c r="F4" i="26"/>
  <c r="C5" i="26"/>
  <c r="D5" i="26"/>
  <c r="E5" i="26"/>
  <c r="F5" i="26"/>
  <c r="C6" i="26"/>
  <c r="D6" i="26"/>
  <c r="E6" i="26"/>
  <c r="F6" i="26"/>
  <c r="C7" i="26"/>
  <c r="D7" i="26"/>
  <c r="E7" i="26"/>
  <c r="F7" i="26"/>
  <c r="C8" i="26"/>
  <c r="D8" i="26"/>
  <c r="E8" i="26"/>
  <c r="F8" i="26"/>
  <c r="C9" i="26"/>
  <c r="D9" i="26"/>
  <c r="E9" i="26"/>
  <c r="F9" i="26"/>
  <c r="C10" i="26"/>
  <c r="D10" i="26"/>
  <c r="E10" i="26"/>
  <c r="F10" i="26"/>
  <c r="C11" i="26"/>
  <c r="D11" i="26"/>
  <c r="E11" i="26"/>
  <c r="F11" i="26"/>
  <c r="C12" i="26"/>
  <c r="D12" i="26"/>
  <c r="E12" i="26"/>
  <c r="F12" i="26"/>
  <c r="C13" i="26"/>
  <c r="D13" i="26"/>
  <c r="E13" i="26"/>
  <c r="F13" i="26"/>
  <c r="C14" i="26"/>
  <c r="D14" i="26"/>
  <c r="E14" i="26"/>
  <c r="F14" i="26"/>
  <c r="C15" i="26"/>
  <c r="D15" i="26"/>
  <c r="E15" i="26"/>
  <c r="F15" i="26"/>
  <c r="C16" i="26"/>
  <c r="D16" i="26"/>
  <c r="E16" i="26"/>
  <c r="F16" i="26"/>
  <c r="C17" i="26"/>
  <c r="D17" i="26"/>
  <c r="E17" i="26"/>
  <c r="F17" i="26"/>
  <c r="C18" i="26"/>
  <c r="D18" i="26"/>
  <c r="E18" i="26"/>
  <c r="F18" i="26"/>
  <c r="C19" i="26"/>
  <c r="D19" i="26"/>
  <c r="E19" i="26"/>
  <c r="F19" i="26"/>
  <c r="C20" i="26"/>
  <c r="D20" i="26"/>
  <c r="E20" i="26"/>
  <c r="F20" i="26"/>
  <c r="C21" i="26"/>
  <c r="D21" i="26"/>
  <c r="E21" i="26"/>
  <c r="F21" i="26"/>
  <c r="C22" i="26"/>
  <c r="D22" i="26"/>
  <c r="E22" i="26"/>
  <c r="F22" i="26"/>
  <c r="C4" i="27"/>
  <c r="D4" i="27"/>
  <c r="E4" i="27"/>
  <c r="F4" i="27"/>
  <c r="C5" i="27"/>
  <c r="D5" i="27"/>
  <c r="E5" i="27"/>
  <c r="F5" i="27"/>
  <c r="C6" i="27"/>
  <c r="D6" i="27"/>
  <c r="E6" i="27"/>
  <c r="F6" i="27"/>
  <c r="C7" i="27"/>
  <c r="D7" i="27"/>
  <c r="E7" i="27"/>
  <c r="F7" i="27"/>
  <c r="C8" i="27"/>
  <c r="D8" i="27"/>
  <c r="E8" i="27"/>
  <c r="F8" i="27"/>
  <c r="C9" i="27"/>
  <c r="D9" i="27"/>
  <c r="E9" i="27"/>
  <c r="F9" i="27"/>
  <c r="C10" i="27"/>
  <c r="D10" i="27"/>
  <c r="E10" i="27"/>
  <c r="F10" i="27"/>
  <c r="C11" i="27"/>
  <c r="D11" i="27"/>
  <c r="E11" i="27"/>
  <c r="F11" i="27"/>
  <c r="C12" i="27"/>
  <c r="D12" i="27"/>
  <c r="E12" i="27"/>
  <c r="F12" i="27"/>
  <c r="C13" i="27"/>
  <c r="D13" i="27"/>
  <c r="E13" i="27"/>
  <c r="F13" i="27"/>
  <c r="C14" i="27"/>
  <c r="D14" i="27"/>
  <c r="E14" i="27"/>
  <c r="F14" i="27"/>
  <c r="C15" i="27"/>
  <c r="D15" i="27"/>
  <c r="E15" i="27"/>
  <c r="F15" i="27"/>
  <c r="C16" i="27"/>
  <c r="D16" i="27"/>
  <c r="E16" i="27"/>
  <c r="F16" i="27"/>
  <c r="C17" i="27"/>
  <c r="D17" i="27"/>
  <c r="E17" i="27"/>
  <c r="F17" i="27"/>
  <c r="C18" i="27"/>
  <c r="D18" i="27"/>
  <c r="E18" i="27"/>
  <c r="F18" i="27"/>
  <c r="C19" i="27"/>
  <c r="D19" i="27"/>
  <c r="E19" i="27"/>
  <c r="F19" i="27"/>
  <c r="C20" i="27"/>
  <c r="D20" i="27"/>
  <c r="E20" i="27"/>
  <c r="F20" i="27"/>
  <c r="C21" i="27"/>
  <c r="D21" i="27"/>
  <c r="E21" i="27"/>
  <c r="F21" i="27"/>
  <c r="C22" i="27"/>
  <c r="D22" i="27"/>
  <c r="E22" i="27"/>
  <c r="F22" i="27"/>
  <c r="C4" i="28"/>
  <c r="D4" i="28"/>
  <c r="E4" i="28"/>
  <c r="F4" i="28"/>
  <c r="C5" i="28"/>
  <c r="D5" i="28"/>
  <c r="E5" i="28"/>
  <c r="F5" i="28"/>
  <c r="C6" i="28"/>
  <c r="D6" i="28"/>
  <c r="E6" i="28"/>
  <c r="F6" i="28"/>
  <c r="C7" i="28"/>
  <c r="D7" i="28"/>
  <c r="E7" i="28"/>
  <c r="F7" i="28"/>
  <c r="C8" i="28"/>
  <c r="D8" i="28"/>
  <c r="E8" i="28"/>
  <c r="F8" i="28"/>
  <c r="C9" i="28"/>
  <c r="D9" i="28"/>
  <c r="E9" i="28"/>
  <c r="F9" i="28"/>
  <c r="C10" i="28"/>
  <c r="D10" i="28"/>
  <c r="E10" i="28"/>
  <c r="F10" i="28"/>
  <c r="C11" i="28"/>
  <c r="D11" i="28"/>
  <c r="E11" i="28"/>
  <c r="F11" i="28"/>
  <c r="C12" i="28"/>
  <c r="D12" i="28"/>
  <c r="E12" i="28"/>
  <c r="F12" i="28"/>
  <c r="C13" i="28"/>
  <c r="D13" i="28"/>
  <c r="E13" i="28"/>
  <c r="F13" i="28"/>
  <c r="C14" i="28"/>
  <c r="D14" i="28"/>
  <c r="E14" i="28"/>
  <c r="F14" i="28"/>
  <c r="C15" i="28"/>
  <c r="D15" i="28"/>
  <c r="E15" i="28"/>
  <c r="F15" i="28"/>
  <c r="C16" i="28"/>
  <c r="D16" i="28"/>
  <c r="E16" i="28"/>
  <c r="F16" i="28"/>
  <c r="C17" i="28"/>
  <c r="D17" i="28"/>
  <c r="E17" i="28"/>
  <c r="F17" i="28"/>
  <c r="C18" i="28"/>
  <c r="D18" i="28"/>
  <c r="E18" i="28"/>
  <c r="F18" i="28"/>
  <c r="C19" i="28"/>
  <c r="D19" i="28"/>
  <c r="E19" i="28"/>
  <c r="F19" i="28"/>
  <c r="C20" i="28"/>
  <c r="D20" i="28"/>
  <c r="E20" i="28"/>
  <c r="F20" i="28"/>
  <c r="C21" i="28"/>
  <c r="D21" i="28"/>
  <c r="E21" i="28"/>
  <c r="F21" i="28"/>
  <c r="C22" i="28"/>
  <c r="D22" i="28"/>
  <c r="E22" i="28"/>
  <c r="F22" i="28"/>
  <c r="C4" i="29"/>
  <c r="D4" i="29"/>
  <c r="E4" i="29"/>
  <c r="F4" i="29"/>
  <c r="C5" i="29"/>
  <c r="D5" i="29"/>
  <c r="E5" i="29"/>
  <c r="F5" i="29"/>
  <c r="C6" i="29"/>
  <c r="D6" i="29"/>
  <c r="E6" i="29"/>
  <c r="F6" i="29"/>
  <c r="C7" i="29"/>
  <c r="D7" i="29"/>
  <c r="E7" i="29"/>
  <c r="F7" i="29"/>
  <c r="C8" i="29"/>
  <c r="D8" i="29"/>
  <c r="E8" i="29"/>
  <c r="F8" i="29"/>
  <c r="C9" i="29"/>
  <c r="D9" i="29"/>
  <c r="E9" i="29"/>
  <c r="F9" i="29"/>
  <c r="C10" i="29"/>
  <c r="D10" i="29"/>
  <c r="E10" i="29"/>
  <c r="F10" i="29"/>
  <c r="C11" i="29"/>
  <c r="D11" i="29"/>
  <c r="E11" i="29"/>
  <c r="F11" i="29"/>
  <c r="C12" i="29"/>
  <c r="D12" i="29"/>
  <c r="E12" i="29"/>
  <c r="F12" i="29"/>
  <c r="C13" i="29"/>
  <c r="D13" i="29"/>
  <c r="E13" i="29"/>
  <c r="F13" i="29"/>
  <c r="C14" i="29"/>
  <c r="D14" i="29"/>
  <c r="E14" i="29"/>
  <c r="F14" i="29"/>
  <c r="C15" i="29"/>
  <c r="D15" i="29"/>
  <c r="E15" i="29"/>
  <c r="F15" i="29"/>
  <c r="C16" i="29"/>
  <c r="D16" i="29"/>
  <c r="E16" i="29"/>
  <c r="F16" i="29"/>
  <c r="C17" i="29"/>
  <c r="D17" i="29"/>
  <c r="E17" i="29"/>
  <c r="F17" i="29"/>
  <c r="C18" i="29"/>
  <c r="D18" i="29"/>
  <c r="E18" i="29"/>
  <c r="F18" i="29"/>
  <c r="C19" i="29"/>
  <c r="D19" i="29"/>
  <c r="E19" i="29"/>
  <c r="F19" i="29"/>
  <c r="C20" i="29"/>
  <c r="D20" i="29"/>
  <c r="E20" i="29"/>
  <c r="F20" i="29"/>
  <c r="C21" i="29"/>
  <c r="D21" i="29"/>
  <c r="E21" i="29"/>
  <c r="F21" i="29"/>
  <c r="C22" i="29"/>
  <c r="D22" i="29"/>
  <c r="E22" i="29"/>
  <c r="F22" i="29"/>
  <c r="C4" i="30"/>
  <c r="D4" i="30"/>
  <c r="E4" i="30"/>
  <c r="F4" i="30"/>
  <c r="C5" i="30"/>
  <c r="D5" i="30"/>
  <c r="E5" i="30"/>
  <c r="F5" i="30"/>
  <c r="C6" i="30"/>
  <c r="D6" i="30"/>
  <c r="E6" i="30"/>
  <c r="F6" i="30"/>
  <c r="C7" i="30"/>
  <c r="D7" i="30"/>
  <c r="E7" i="30"/>
  <c r="F7" i="30"/>
  <c r="C8" i="30"/>
  <c r="D8" i="30"/>
  <c r="E8" i="30"/>
  <c r="F8" i="30"/>
  <c r="C9" i="30"/>
  <c r="D9" i="30"/>
  <c r="E9" i="30"/>
  <c r="F9" i="30"/>
  <c r="C10" i="30"/>
  <c r="D10" i="30"/>
  <c r="E10" i="30"/>
  <c r="F10" i="30"/>
  <c r="C11" i="30"/>
  <c r="D11" i="30"/>
  <c r="E11" i="30"/>
  <c r="F11" i="30"/>
  <c r="C12" i="30"/>
  <c r="D12" i="30"/>
  <c r="E12" i="30"/>
  <c r="F12" i="30"/>
  <c r="C13" i="30"/>
  <c r="D13" i="30"/>
  <c r="E13" i="30"/>
  <c r="F13" i="30"/>
  <c r="C14" i="30"/>
  <c r="D14" i="30"/>
  <c r="E14" i="30"/>
  <c r="F14" i="30"/>
  <c r="C15" i="30"/>
  <c r="D15" i="30"/>
  <c r="E15" i="30"/>
  <c r="F15" i="30"/>
  <c r="C16" i="30"/>
  <c r="D16" i="30"/>
  <c r="E16" i="30"/>
  <c r="F16" i="30"/>
  <c r="C17" i="30"/>
  <c r="D17" i="30"/>
  <c r="E17" i="30"/>
  <c r="F17" i="30"/>
  <c r="C18" i="30"/>
  <c r="D18" i="30"/>
  <c r="E18" i="30"/>
  <c r="F18" i="30"/>
  <c r="C19" i="30"/>
  <c r="D19" i="30"/>
  <c r="E19" i="30"/>
  <c r="F19" i="30"/>
  <c r="C20" i="30"/>
  <c r="D20" i="30"/>
  <c r="E20" i="30"/>
  <c r="F20" i="30"/>
  <c r="C21" i="30"/>
  <c r="D21" i="30"/>
  <c r="E21" i="30"/>
  <c r="F21" i="30"/>
  <c r="C22" i="30"/>
  <c r="D22" i="30"/>
  <c r="E22" i="30"/>
  <c r="F22" i="30"/>
  <c r="C4" i="31"/>
  <c r="D4" i="31"/>
  <c r="E4" i="31"/>
  <c r="F4" i="31"/>
  <c r="C5" i="31"/>
  <c r="D5" i="31"/>
  <c r="E5" i="31"/>
  <c r="F5" i="31"/>
  <c r="C6" i="31"/>
  <c r="D6" i="31"/>
  <c r="E6" i="31"/>
  <c r="F6" i="31"/>
  <c r="C7" i="31"/>
  <c r="D7" i="31"/>
  <c r="E7" i="31"/>
  <c r="F7" i="31"/>
  <c r="C8" i="31"/>
  <c r="D8" i="31"/>
  <c r="E8" i="31"/>
  <c r="F8" i="31"/>
  <c r="C9" i="31"/>
  <c r="D9" i="31"/>
  <c r="E9" i="31"/>
  <c r="F9" i="31"/>
  <c r="C10" i="31"/>
  <c r="D10" i="31"/>
  <c r="E10" i="31"/>
  <c r="F10" i="31"/>
  <c r="C11" i="31"/>
  <c r="D11" i="31"/>
  <c r="E11" i="31"/>
  <c r="F11" i="31"/>
  <c r="C12" i="31"/>
  <c r="D12" i="31"/>
  <c r="E12" i="31"/>
  <c r="F12" i="31"/>
  <c r="C13" i="31"/>
  <c r="D13" i="31"/>
  <c r="E13" i="31"/>
  <c r="F13" i="31"/>
  <c r="C14" i="31"/>
  <c r="D14" i="31"/>
  <c r="E14" i="31"/>
  <c r="F14" i="31"/>
  <c r="C15" i="31"/>
  <c r="D15" i="31"/>
  <c r="E15" i="31"/>
  <c r="F15" i="31"/>
  <c r="C16" i="31"/>
  <c r="D16" i="31"/>
  <c r="E16" i="31"/>
  <c r="F16" i="31"/>
  <c r="C17" i="31"/>
  <c r="D17" i="31"/>
  <c r="E17" i="31"/>
  <c r="F17" i="31"/>
  <c r="C18" i="31"/>
  <c r="D18" i="31"/>
  <c r="E18" i="31"/>
  <c r="F18" i="31"/>
  <c r="C19" i="31"/>
  <c r="D19" i="31"/>
  <c r="E19" i="31"/>
  <c r="F19" i="31"/>
  <c r="C20" i="31"/>
  <c r="D20" i="31"/>
  <c r="E20" i="31"/>
  <c r="F20" i="31"/>
  <c r="C21" i="31"/>
  <c r="D21" i="31"/>
  <c r="E21" i="31"/>
  <c r="F21" i="31"/>
  <c r="C22" i="31"/>
  <c r="D22" i="31"/>
  <c r="E22" i="31"/>
  <c r="F22" i="31"/>
  <c r="C4" i="32"/>
  <c r="D4" i="32"/>
  <c r="E4" i="32"/>
  <c r="F4" i="32"/>
  <c r="C5" i="32"/>
  <c r="D5" i="32"/>
  <c r="E5" i="32"/>
  <c r="F5" i="32"/>
  <c r="C6" i="32"/>
  <c r="D6" i="32"/>
  <c r="E6" i="32"/>
  <c r="F6" i="32"/>
  <c r="C7" i="32"/>
  <c r="D7" i="32"/>
  <c r="E7" i="32"/>
  <c r="F7" i="32"/>
  <c r="C8" i="32"/>
  <c r="D8" i="32"/>
  <c r="E8" i="32"/>
  <c r="F8" i="32"/>
  <c r="C9" i="32"/>
  <c r="D9" i="32"/>
  <c r="E9" i="32"/>
  <c r="F9" i="32"/>
  <c r="C10" i="32"/>
  <c r="D10" i="32"/>
  <c r="E10" i="32"/>
  <c r="F10" i="32"/>
  <c r="C11" i="32"/>
  <c r="D11" i="32"/>
  <c r="E11" i="32"/>
  <c r="F11" i="32"/>
  <c r="C12" i="32"/>
  <c r="D12" i="32"/>
  <c r="E12" i="32"/>
  <c r="F12" i="32"/>
  <c r="C13" i="32"/>
  <c r="D13" i="32"/>
  <c r="E13" i="32"/>
  <c r="F13" i="32"/>
  <c r="C14" i="32"/>
  <c r="D14" i="32"/>
  <c r="E14" i="32"/>
  <c r="F14" i="32"/>
  <c r="C15" i="32"/>
  <c r="D15" i="32"/>
  <c r="E15" i="32"/>
  <c r="F15" i="32"/>
  <c r="C16" i="32"/>
  <c r="D16" i="32"/>
  <c r="E16" i="32"/>
  <c r="F16" i="32"/>
  <c r="C17" i="32"/>
  <c r="D17" i="32"/>
  <c r="E17" i="32"/>
  <c r="F17" i="32"/>
  <c r="C18" i="32"/>
  <c r="D18" i="32"/>
  <c r="E18" i="32"/>
  <c r="F18" i="32"/>
  <c r="C19" i="32"/>
  <c r="D19" i="32"/>
  <c r="E19" i="32"/>
  <c r="F19" i="32"/>
  <c r="C20" i="32"/>
  <c r="D20" i="32"/>
  <c r="E20" i="32"/>
  <c r="F20" i="32"/>
  <c r="C21" i="32"/>
  <c r="D21" i="32"/>
  <c r="E21" i="32"/>
  <c r="F21" i="32"/>
  <c r="C22" i="32"/>
  <c r="D22" i="32"/>
  <c r="E22" i="32"/>
  <c r="F22" i="32"/>
  <c r="C4" i="33"/>
  <c r="D4" i="33"/>
  <c r="E4" i="33"/>
  <c r="F4" i="33"/>
  <c r="C5" i="33"/>
  <c r="D5" i="33"/>
  <c r="E5" i="33"/>
  <c r="F5" i="33"/>
  <c r="C6" i="33"/>
  <c r="D6" i="33"/>
  <c r="E6" i="33"/>
  <c r="F6" i="33"/>
  <c r="C7" i="33"/>
  <c r="D7" i="33"/>
  <c r="E7" i="33"/>
  <c r="F7" i="33"/>
  <c r="C8" i="33"/>
  <c r="D8" i="33"/>
  <c r="E8" i="33"/>
  <c r="F8" i="33"/>
  <c r="C9" i="33"/>
  <c r="D9" i="33"/>
  <c r="E9" i="33"/>
  <c r="F9" i="33"/>
  <c r="C10" i="33"/>
  <c r="D10" i="33"/>
  <c r="E10" i="33"/>
  <c r="F10" i="33"/>
  <c r="C11" i="33"/>
  <c r="D11" i="33"/>
  <c r="E11" i="33"/>
  <c r="F11" i="33"/>
  <c r="C12" i="33"/>
  <c r="D12" i="33"/>
  <c r="E12" i="33"/>
  <c r="F12" i="33"/>
  <c r="C13" i="33"/>
  <c r="D13" i="33"/>
  <c r="E13" i="33"/>
  <c r="F13" i="33"/>
  <c r="C14" i="33"/>
  <c r="D14" i="33"/>
  <c r="E14" i="33"/>
  <c r="F14" i="33"/>
  <c r="C15" i="33"/>
  <c r="D15" i="33"/>
  <c r="E15" i="33"/>
  <c r="F15" i="33"/>
  <c r="C16" i="33"/>
  <c r="D16" i="33"/>
  <c r="E16" i="33"/>
  <c r="F16" i="33"/>
  <c r="C17" i="33"/>
  <c r="D17" i="33"/>
  <c r="E17" i="33"/>
  <c r="F17" i="33"/>
  <c r="C18" i="33"/>
  <c r="D18" i="33"/>
  <c r="E18" i="33"/>
  <c r="F18" i="33"/>
  <c r="C19" i="33"/>
  <c r="D19" i="33"/>
  <c r="E19" i="33"/>
  <c r="F19" i="33"/>
  <c r="C20" i="33"/>
  <c r="D20" i="33"/>
  <c r="E20" i="33"/>
  <c r="F20" i="33"/>
  <c r="C21" i="33"/>
  <c r="D21" i="33"/>
  <c r="E21" i="33"/>
  <c r="F21" i="33"/>
  <c r="C22" i="33"/>
  <c r="D22" i="33"/>
  <c r="E22" i="33"/>
  <c r="F22" i="33"/>
  <c r="C4" i="34"/>
  <c r="D4" i="34"/>
  <c r="E4" i="34"/>
  <c r="F4" i="34"/>
  <c r="C5" i="34"/>
  <c r="D5" i="34"/>
  <c r="E5" i="34"/>
  <c r="F5" i="34"/>
  <c r="C6" i="34"/>
  <c r="D6" i="34"/>
  <c r="E6" i="34"/>
  <c r="F6" i="34"/>
  <c r="C7" i="34"/>
  <c r="D7" i="34"/>
  <c r="E7" i="34"/>
  <c r="F7" i="34"/>
  <c r="C8" i="34"/>
  <c r="D8" i="34"/>
  <c r="E8" i="34"/>
  <c r="F8" i="34"/>
  <c r="C9" i="34"/>
  <c r="D9" i="34"/>
  <c r="E9" i="34"/>
  <c r="F9" i="34"/>
  <c r="C10" i="34"/>
  <c r="D10" i="34"/>
  <c r="E10" i="34"/>
  <c r="F10" i="34"/>
  <c r="C11" i="34"/>
  <c r="D11" i="34"/>
  <c r="E11" i="34"/>
  <c r="F11" i="34"/>
  <c r="C12" i="34"/>
  <c r="D12" i="34"/>
  <c r="E12" i="34"/>
  <c r="F12" i="34"/>
  <c r="C13" i="34"/>
  <c r="D13" i="34"/>
  <c r="E13" i="34"/>
  <c r="F13" i="34"/>
  <c r="C14" i="34"/>
  <c r="D14" i="34"/>
  <c r="E14" i="34"/>
  <c r="F14" i="34"/>
  <c r="C15" i="34"/>
  <c r="D15" i="34"/>
  <c r="E15" i="34"/>
  <c r="F15" i="34"/>
  <c r="C16" i="34"/>
  <c r="D16" i="34"/>
  <c r="E16" i="34"/>
  <c r="F16" i="34"/>
  <c r="C17" i="34"/>
  <c r="D17" i="34"/>
  <c r="E17" i="34"/>
  <c r="F17" i="34"/>
  <c r="C18" i="34"/>
  <c r="D18" i="34"/>
  <c r="E18" i="34"/>
  <c r="F18" i="34"/>
  <c r="C19" i="34"/>
  <c r="D19" i="34"/>
  <c r="E19" i="34"/>
  <c r="F19" i="34"/>
  <c r="C20" i="34"/>
  <c r="D20" i="34"/>
  <c r="E20" i="34"/>
  <c r="F20" i="34"/>
  <c r="C21" i="34"/>
  <c r="D21" i="34"/>
  <c r="E21" i="34"/>
  <c r="F21" i="34"/>
  <c r="C22" i="34"/>
  <c r="D22" i="34"/>
  <c r="E22" i="34"/>
  <c r="F22" i="34"/>
  <c r="C4" i="35"/>
  <c r="D4" i="35"/>
  <c r="E4" i="35"/>
  <c r="F4" i="35"/>
  <c r="C5" i="35"/>
  <c r="D5" i="35"/>
  <c r="E5" i="35"/>
  <c r="F5" i="35"/>
  <c r="C6" i="35"/>
  <c r="D6" i="35"/>
  <c r="E6" i="35"/>
  <c r="F6" i="35"/>
  <c r="C7" i="35"/>
  <c r="D7" i="35"/>
  <c r="E7" i="35"/>
  <c r="F7" i="35"/>
  <c r="C8" i="35"/>
  <c r="D8" i="35"/>
  <c r="E8" i="35"/>
  <c r="F8" i="35"/>
  <c r="C9" i="35"/>
  <c r="D9" i="35"/>
  <c r="E9" i="35"/>
  <c r="F9" i="35"/>
  <c r="C10" i="35"/>
  <c r="D10" i="35"/>
  <c r="E10" i="35"/>
  <c r="F10" i="35"/>
  <c r="C11" i="35"/>
  <c r="D11" i="35"/>
  <c r="E11" i="35"/>
  <c r="F11" i="35"/>
  <c r="C12" i="35"/>
  <c r="D12" i="35"/>
  <c r="E12" i="35"/>
  <c r="F12" i="35"/>
  <c r="C13" i="35"/>
  <c r="D13" i="35"/>
  <c r="E13" i="35"/>
  <c r="F13" i="35"/>
  <c r="C14" i="35"/>
  <c r="D14" i="35"/>
  <c r="E14" i="35"/>
  <c r="F14" i="35"/>
  <c r="C15" i="35"/>
  <c r="D15" i="35"/>
  <c r="E15" i="35"/>
  <c r="F15" i="35"/>
  <c r="C16" i="35"/>
  <c r="D16" i="35"/>
  <c r="E16" i="35"/>
  <c r="F16" i="35"/>
  <c r="C17" i="35"/>
  <c r="D17" i="35"/>
  <c r="E17" i="35"/>
  <c r="F17" i="35"/>
  <c r="C18" i="35"/>
  <c r="D18" i="35"/>
  <c r="E18" i="35"/>
  <c r="F18" i="35"/>
  <c r="C19" i="35"/>
  <c r="D19" i="35"/>
  <c r="E19" i="35"/>
  <c r="F19" i="35"/>
  <c r="C20" i="35"/>
  <c r="D20" i="35"/>
  <c r="E20" i="35"/>
  <c r="F20" i="35"/>
  <c r="C21" i="35"/>
  <c r="D21" i="35"/>
  <c r="E21" i="35"/>
  <c r="F21" i="35"/>
  <c r="C22" i="35"/>
  <c r="D22" i="35"/>
  <c r="E22" i="35"/>
  <c r="F22" i="35"/>
  <c r="C4" i="36"/>
  <c r="D4" i="36"/>
  <c r="E4" i="36"/>
  <c r="F4" i="36"/>
  <c r="C5" i="36"/>
  <c r="D5" i="36"/>
  <c r="E5" i="36"/>
  <c r="F5" i="36"/>
  <c r="C6" i="36"/>
  <c r="D6" i="36"/>
  <c r="E6" i="36"/>
  <c r="F6" i="36"/>
  <c r="C7" i="36"/>
  <c r="D7" i="36"/>
  <c r="E7" i="36"/>
  <c r="F7" i="36"/>
  <c r="C8" i="36"/>
  <c r="D8" i="36"/>
  <c r="E8" i="36"/>
  <c r="F8" i="36"/>
  <c r="C9" i="36"/>
  <c r="D9" i="36"/>
  <c r="E9" i="36"/>
  <c r="F9" i="36"/>
  <c r="C10" i="36"/>
  <c r="D10" i="36"/>
  <c r="E10" i="36"/>
  <c r="F10" i="36"/>
  <c r="C11" i="36"/>
  <c r="D11" i="36"/>
  <c r="E11" i="36"/>
  <c r="F11" i="36"/>
  <c r="C12" i="36"/>
  <c r="D12" i="36"/>
  <c r="E12" i="36"/>
  <c r="F12" i="36"/>
  <c r="C13" i="36"/>
  <c r="D13" i="36"/>
  <c r="E13" i="36"/>
  <c r="F13" i="36"/>
  <c r="C14" i="36"/>
  <c r="D14" i="36"/>
  <c r="E14" i="36"/>
  <c r="F14" i="36"/>
  <c r="C15" i="36"/>
  <c r="D15" i="36"/>
  <c r="E15" i="36"/>
  <c r="F15" i="36"/>
  <c r="C16" i="36"/>
  <c r="D16" i="36"/>
  <c r="E16" i="36"/>
  <c r="F16" i="36"/>
  <c r="C17" i="36"/>
  <c r="D17" i="36"/>
  <c r="E17" i="36"/>
  <c r="F17" i="36"/>
  <c r="C18" i="36"/>
  <c r="D18" i="36"/>
  <c r="E18" i="36"/>
  <c r="F18" i="36"/>
  <c r="C19" i="36"/>
  <c r="D19" i="36"/>
  <c r="E19" i="36"/>
  <c r="F19" i="36"/>
  <c r="C20" i="36"/>
  <c r="D20" i="36"/>
  <c r="E20" i="36"/>
  <c r="F20" i="36"/>
  <c r="C21" i="36"/>
  <c r="D21" i="36"/>
  <c r="E21" i="36"/>
  <c r="F21" i="36"/>
  <c r="C22" i="36"/>
  <c r="D22" i="36"/>
  <c r="E22" i="36"/>
  <c r="F22" i="36"/>
  <c r="C4" i="37"/>
  <c r="D4" i="37"/>
  <c r="E4" i="37"/>
  <c r="F4" i="37"/>
  <c r="C5" i="37"/>
  <c r="D5" i="37"/>
  <c r="E5" i="37"/>
  <c r="F5" i="37"/>
  <c r="C6" i="37"/>
  <c r="D6" i="37"/>
  <c r="E6" i="37"/>
  <c r="F6" i="37"/>
  <c r="C7" i="37"/>
  <c r="D7" i="37"/>
  <c r="E7" i="37"/>
  <c r="F7" i="37"/>
  <c r="C8" i="37"/>
  <c r="D8" i="37"/>
  <c r="E8" i="37"/>
  <c r="F8" i="37"/>
  <c r="C9" i="37"/>
  <c r="D9" i="37"/>
  <c r="E9" i="37"/>
  <c r="F9" i="37"/>
  <c r="C10" i="37"/>
  <c r="D10" i="37"/>
  <c r="E10" i="37"/>
  <c r="F10" i="37"/>
  <c r="C11" i="37"/>
  <c r="D11" i="37"/>
  <c r="E11" i="37"/>
  <c r="F11" i="37"/>
  <c r="C12" i="37"/>
  <c r="D12" i="37"/>
  <c r="E12" i="37"/>
  <c r="F12" i="37"/>
  <c r="C13" i="37"/>
  <c r="D13" i="37"/>
  <c r="E13" i="37"/>
  <c r="F13" i="37"/>
  <c r="C14" i="37"/>
  <c r="D14" i="37"/>
  <c r="E14" i="37"/>
  <c r="F14" i="37"/>
  <c r="C15" i="37"/>
  <c r="D15" i="37"/>
  <c r="E15" i="37"/>
  <c r="F15" i="37"/>
  <c r="C16" i="37"/>
  <c r="D16" i="37"/>
  <c r="E16" i="37"/>
  <c r="F16" i="37"/>
  <c r="C17" i="37"/>
  <c r="D17" i="37"/>
  <c r="E17" i="37"/>
  <c r="F17" i="37"/>
  <c r="C18" i="37"/>
  <c r="D18" i="37"/>
  <c r="E18" i="37"/>
  <c r="F18" i="37"/>
  <c r="C19" i="37"/>
  <c r="D19" i="37"/>
  <c r="E19" i="37"/>
  <c r="F19" i="37"/>
  <c r="C20" i="37"/>
  <c r="D20" i="37"/>
  <c r="E20" i="37"/>
  <c r="F20" i="37"/>
  <c r="C21" i="37"/>
  <c r="D21" i="37"/>
  <c r="E21" i="37"/>
  <c r="F21" i="37"/>
  <c r="C22" i="37"/>
  <c r="D22" i="37"/>
  <c r="E22" i="37"/>
  <c r="F22" i="37"/>
  <c r="C4" i="38"/>
  <c r="D4" i="38"/>
  <c r="E4" i="38"/>
  <c r="F4" i="38"/>
  <c r="C5" i="38"/>
  <c r="D5" i="38"/>
  <c r="E5" i="38"/>
  <c r="F5" i="38"/>
  <c r="C6" i="38"/>
  <c r="D6" i="38"/>
  <c r="E6" i="38"/>
  <c r="F6" i="38"/>
  <c r="C7" i="38"/>
  <c r="D7" i="38"/>
  <c r="E7" i="38"/>
  <c r="F7" i="38"/>
  <c r="C8" i="38"/>
  <c r="D8" i="38"/>
  <c r="E8" i="38"/>
  <c r="F8" i="38"/>
  <c r="C9" i="38"/>
  <c r="D9" i="38"/>
  <c r="E9" i="38"/>
  <c r="F9" i="38"/>
  <c r="C10" i="38"/>
  <c r="D10" i="38"/>
  <c r="E10" i="38"/>
  <c r="F10" i="38"/>
  <c r="C11" i="38"/>
  <c r="D11" i="38"/>
  <c r="E11" i="38"/>
  <c r="F11" i="38"/>
  <c r="C12" i="38"/>
  <c r="D12" i="38"/>
  <c r="E12" i="38"/>
  <c r="F12" i="38"/>
  <c r="C13" i="38"/>
  <c r="D13" i="38"/>
  <c r="E13" i="38"/>
  <c r="F13" i="38"/>
  <c r="C14" i="38"/>
  <c r="D14" i="38"/>
  <c r="E14" i="38"/>
  <c r="F14" i="38"/>
  <c r="C15" i="38"/>
  <c r="D15" i="38"/>
  <c r="E15" i="38"/>
  <c r="F15" i="38"/>
  <c r="C16" i="38"/>
  <c r="D16" i="38"/>
  <c r="E16" i="38"/>
  <c r="F16" i="38"/>
  <c r="C17" i="38"/>
  <c r="D17" i="38"/>
  <c r="E17" i="38"/>
  <c r="F17" i="38"/>
  <c r="C18" i="38"/>
  <c r="D18" i="38"/>
  <c r="E18" i="38"/>
  <c r="F18" i="38"/>
  <c r="C19" i="38"/>
  <c r="D19" i="38"/>
  <c r="E19" i="38"/>
  <c r="F19" i="38"/>
  <c r="C20" i="38"/>
  <c r="D20" i="38"/>
  <c r="E20" i="38"/>
  <c r="F20" i="38"/>
  <c r="C21" i="38"/>
  <c r="D21" i="38"/>
  <c r="E21" i="38"/>
  <c r="F21" i="38"/>
  <c r="C22" i="38"/>
  <c r="D22" i="38"/>
  <c r="E22" i="38"/>
  <c r="F22" i="38"/>
  <c r="C4" i="39"/>
  <c r="D4" i="39"/>
  <c r="E4" i="39"/>
  <c r="F4" i="39"/>
  <c r="C5" i="39"/>
  <c r="D5" i="39"/>
  <c r="E5" i="39"/>
  <c r="F5" i="39"/>
  <c r="C6" i="39"/>
  <c r="D6" i="39"/>
  <c r="E6" i="39"/>
  <c r="F6" i="39"/>
  <c r="C7" i="39"/>
  <c r="D7" i="39"/>
  <c r="E7" i="39"/>
  <c r="F7" i="39"/>
  <c r="C8" i="39"/>
  <c r="D8" i="39"/>
  <c r="E8" i="39"/>
  <c r="F8" i="39"/>
  <c r="C9" i="39"/>
  <c r="D9" i="39"/>
  <c r="E9" i="39"/>
  <c r="F9" i="39"/>
  <c r="C10" i="39"/>
  <c r="D10" i="39"/>
  <c r="E10" i="39"/>
  <c r="F10" i="39"/>
  <c r="C11" i="39"/>
  <c r="D11" i="39"/>
  <c r="E11" i="39"/>
  <c r="F11" i="39"/>
  <c r="C12" i="39"/>
  <c r="D12" i="39"/>
  <c r="E12" i="39"/>
  <c r="F12" i="39"/>
  <c r="C13" i="39"/>
  <c r="D13" i="39"/>
  <c r="E13" i="39"/>
  <c r="F13" i="39"/>
  <c r="C14" i="39"/>
  <c r="D14" i="39"/>
  <c r="E14" i="39"/>
  <c r="F14" i="39"/>
  <c r="C15" i="39"/>
  <c r="D15" i="39"/>
  <c r="E15" i="39"/>
  <c r="F15" i="39"/>
  <c r="C16" i="39"/>
  <c r="D16" i="39"/>
  <c r="E16" i="39"/>
  <c r="F16" i="39"/>
  <c r="C17" i="39"/>
  <c r="D17" i="39"/>
  <c r="E17" i="39"/>
  <c r="F17" i="39"/>
  <c r="C18" i="39"/>
  <c r="D18" i="39"/>
  <c r="E18" i="39"/>
  <c r="F18" i="39"/>
  <c r="C19" i="39"/>
  <c r="D19" i="39"/>
  <c r="E19" i="39"/>
  <c r="F19" i="39"/>
  <c r="C20" i="39"/>
  <c r="D20" i="39"/>
  <c r="E20" i="39"/>
  <c r="F20" i="39"/>
  <c r="C21" i="39"/>
  <c r="D21" i="39"/>
  <c r="E21" i="39"/>
  <c r="F21" i="39"/>
  <c r="C22" i="39"/>
  <c r="D22" i="39"/>
  <c r="E22" i="39"/>
  <c r="F22" i="39"/>
  <c r="C4" i="40"/>
  <c r="D4" i="40"/>
  <c r="E4" i="40"/>
  <c r="F4" i="40"/>
  <c r="C5" i="40"/>
  <c r="D5" i="40"/>
  <c r="E5" i="40"/>
  <c r="F5" i="40"/>
  <c r="C6" i="40"/>
  <c r="D6" i="40"/>
  <c r="E6" i="40"/>
  <c r="F6" i="40"/>
  <c r="C7" i="40"/>
  <c r="D7" i="40"/>
  <c r="E7" i="40"/>
  <c r="F7" i="40"/>
  <c r="C8" i="40"/>
  <c r="D8" i="40"/>
  <c r="E8" i="40"/>
  <c r="F8" i="40"/>
  <c r="C9" i="40"/>
  <c r="D9" i="40"/>
  <c r="E9" i="40"/>
  <c r="F9" i="40"/>
  <c r="C10" i="40"/>
  <c r="D10" i="40"/>
  <c r="E10" i="40"/>
  <c r="F10" i="40"/>
  <c r="C11" i="40"/>
  <c r="D11" i="40"/>
  <c r="E11" i="40"/>
  <c r="F11" i="40"/>
  <c r="C12" i="40"/>
  <c r="D12" i="40"/>
  <c r="E12" i="40"/>
  <c r="F12" i="40"/>
  <c r="C13" i="40"/>
  <c r="D13" i="40"/>
  <c r="E13" i="40"/>
  <c r="F13" i="40"/>
  <c r="C14" i="40"/>
  <c r="D14" i="40"/>
  <c r="E14" i="40"/>
  <c r="F14" i="40"/>
  <c r="C15" i="40"/>
  <c r="D15" i="40"/>
  <c r="E15" i="40"/>
  <c r="F15" i="40"/>
  <c r="C16" i="40"/>
  <c r="D16" i="40"/>
  <c r="E16" i="40"/>
  <c r="F16" i="40"/>
  <c r="C17" i="40"/>
  <c r="D17" i="40"/>
  <c r="E17" i="40"/>
  <c r="F17" i="40"/>
  <c r="C18" i="40"/>
  <c r="D18" i="40"/>
  <c r="E18" i="40"/>
  <c r="F18" i="40"/>
  <c r="C19" i="40"/>
  <c r="D19" i="40"/>
  <c r="E19" i="40"/>
  <c r="F19" i="40"/>
  <c r="C20" i="40"/>
  <c r="D20" i="40"/>
  <c r="E20" i="40"/>
  <c r="F20" i="40"/>
  <c r="C21" i="40"/>
  <c r="D21" i="40"/>
  <c r="E21" i="40"/>
  <c r="F21" i="40"/>
  <c r="C22" i="40"/>
  <c r="D22" i="40"/>
  <c r="E22" i="40"/>
  <c r="F22" i="40"/>
  <c r="C4" i="41"/>
  <c r="D4" i="41"/>
  <c r="E4" i="41"/>
  <c r="F4" i="41"/>
  <c r="C5" i="41"/>
  <c r="D5" i="41"/>
  <c r="E5" i="41"/>
  <c r="F5" i="41"/>
  <c r="C6" i="41"/>
  <c r="D6" i="41"/>
  <c r="E6" i="41"/>
  <c r="F6" i="41"/>
  <c r="C7" i="41"/>
  <c r="D7" i="41"/>
  <c r="E7" i="41"/>
  <c r="F7" i="41"/>
  <c r="C8" i="41"/>
  <c r="D8" i="41"/>
  <c r="E8" i="41"/>
  <c r="F8" i="41"/>
  <c r="C9" i="41"/>
  <c r="D9" i="41"/>
  <c r="E9" i="41"/>
  <c r="F9" i="41"/>
  <c r="C10" i="41"/>
  <c r="D10" i="41"/>
  <c r="E10" i="41"/>
  <c r="F10" i="41"/>
  <c r="C11" i="41"/>
  <c r="D11" i="41"/>
  <c r="E11" i="41"/>
  <c r="F11" i="41"/>
  <c r="C12" i="41"/>
  <c r="D12" i="41"/>
  <c r="E12" i="41"/>
  <c r="F12" i="41"/>
  <c r="C13" i="41"/>
  <c r="D13" i="41"/>
  <c r="E13" i="41"/>
  <c r="F13" i="41"/>
  <c r="C14" i="41"/>
  <c r="D14" i="41"/>
  <c r="E14" i="41"/>
  <c r="F14" i="41"/>
  <c r="C15" i="41"/>
  <c r="D15" i="41"/>
  <c r="E15" i="41"/>
  <c r="F15" i="41"/>
  <c r="C16" i="41"/>
  <c r="D16" i="41"/>
  <c r="E16" i="41"/>
  <c r="F16" i="41"/>
  <c r="C17" i="41"/>
  <c r="D17" i="41"/>
  <c r="E17" i="41"/>
  <c r="F17" i="41"/>
  <c r="C18" i="41"/>
  <c r="D18" i="41"/>
  <c r="E18" i="41"/>
  <c r="F18" i="41"/>
  <c r="C19" i="41"/>
  <c r="D19" i="41"/>
  <c r="E19" i="41"/>
  <c r="F19" i="41"/>
  <c r="C20" i="41"/>
  <c r="D20" i="41"/>
  <c r="E20" i="41"/>
  <c r="F20" i="41"/>
  <c r="C21" i="41"/>
  <c r="D21" i="41"/>
  <c r="E21" i="41"/>
  <c r="F21" i="41"/>
  <c r="C22" i="41"/>
  <c r="D22" i="41"/>
  <c r="E22" i="41"/>
  <c r="F22" i="41"/>
  <c r="C4" i="42"/>
  <c r="D4" i="42"/>
  <c r="E4" i="42"/>
  <c r="F4" i="42"/>
  <c r="C5" i="42"/>
  <c r="D5" i="42"/>
  <c r="E5" i="42"/>
  <c r="F5" i="42"/>
  <c r="C6" i="42"/>
  <c r="D6" i="42"/>
  <c r="E6" i="42"/>
  <c r="F6" i="42"/>
  <c r="C7" i="42"/>
  <c r="D7" i="42"/>
  <c r="E7" i="42"/>
  <c r="F7" i="42"/>
  <c r="C8" i="42"/>
  <c r="D8" i="42"/>
  <c r="E8" i="42"/>
  <c r="F8" i="42"/>
  <c r="C9" i="42"/>
  <c r="D9" i="42"/>
  <c r="E9" i="42"/>
  <c r="F9" i="42"/>
  <c r="C10" i="42"/>
  <c r="D10" i="42"/>
  <c r="E10" i="42"/>
  <c r="F10" i="42"/>
  <c r="C11" i="42"/>
  <c r="D11" i="42"/>
  <c r="E11" i="42"/>
  <c r="F11" i="42"/>
  <c r="C12" i="42"/>
  <c r="D12" i="42"/>
  <c r="E12" i="42"/>
  <c r="F12" i="42"/>
  <c r="C13" i="42"/>
  <c r="D13" i="42"/>
  <c r="E13" i="42"/>
  <c r="F13" i="42"/>
  <c r="C14" i="42"/>
  <c r="D14" i="42"/>
  <c r="E14" i="42"/>
  <c r="F14" i="42"/>
  <c r="C15" i="42"/>
  <c r="D15" i="42"/>
  <c r="E15" i="42"/>
  <c r="F15" i="42"/>
  <c r="C16" i="42"/>
  <c r="D16" i="42"/>
  <c r="E16" i="42"/>
  <c r="F16" i="42"/>
  <c r="C17" i="42"/>
  <c r="D17" i="42"/>
  <c r="E17" i="42"/>
  <c r="F17" i="42"/>
  <c r="C18" i="42"/>
  <c r="D18" i="42"/>
  <c r="E18" i="42"/>
  <c r="F18" i="42"/>
  <c r="C19" i="42"/>
  <c r="D19" i="42"/>
  <c r="E19" i="42"/>
  <c r="F19" i="42"/>
  <c r="C20" i="42"/>
  <c r="D20" i="42"/>
  <c r="E20" i="42"/>
  <c r="F20" i="42"/>
  <c r="C21" i="42"/>
  <c r="D21" i="42"/>
  <c r="E21" i="42"/>
  <c r="F21" i="42"/>
  <c r="C22" i="42"/>
  <c r="D22" i="42"/>
  <c r="E22" i="42"/>
  <c r="F22" i="42"/>
  <c r="C4" i="43"/>
  <c r="D4" i="43"/>
  <c r="E4" i="43"/>
  <c r="F4" i="43"/>
  <c r="C5" i="43"/>
  <c r="D5" i="43"/>
  <c r="E5" i="43"/>
  <c r="F5" i="43"/>
  <c r="C6" i="43"/>
  <c r="D6" i="43"/>
  <c r="E6" i="43"/>
  <c r="F6" i="43"/>
  <c r="C7" i="43"/>
  <c r="D7" i="43"/>
  <c r="E7" i="43"/>
  <c r="F7" i="43"/>
  <c r="C8" i="43"/>
  <c r="D8" i="43"/>
  <c r="E8" i="43"/>
  <c r="F8" i="43"/>
  <c r="C9" i="43"/>
  <c r="D9" i="43"/>
  <c r="E9" i="43"/>
  <c r="F9" i="43"/>
  <c r="C10" i="43"/>
  <c r="D10" i="43"/>
  <c r="E10" i="43"/>
  <c r="F10" i="43"/>
  <c r="C11" i="43"/>
  <c r="D11" i="43"/>
  <c r="E11" i="43"/>
  <c r="F11" i="43"/>
  <c r="C12" i="43"/>
  <c r="D12" i="43"/>
  <c r="E12" i="43"/>
  <c r="F12" i="43"/>
  <c r="C13" i="43"/>
  <c r="D13" i="43"/>
  <c r="E13" i="43"/>
  <c r="F13" i="43"/>
  <c r="C14" i="43"/>
  <c r="D14" i="43"/>
  <c r="E14" i="43"/>
  <c r="F14" i="43"/>
  <c r="C15" i="43"/>
  <c r="D15" i="43"/>
  <c r="E15" i="43"/>
  <c r="F15" i="43"/>
  <c r="C16" i="43"/>
  <c r="D16" i="43"/>
  <c r="E16" i="43"/>
  <c r="F16" i="43"/>
  <c r="C17" i="43"/>
  <c r="D17" i="43"/>
  <c r="E17" i="43"/>
  <c r="F17" i="43"/>
  <c r="C18" i="43"/>
  <c r="D18" i="43"/>
  <c r="E18" i="43"/>
  <c r="F18" i="43"/>
  <c r="C19" i="43"/>
  <c r="D19" i="43"/>
  <c r="E19" i="43"/>
  <c r="F19" i="43"/>
  <c r="C20" i="43"/>
  <c r="D20" i="43"/>
  <c r="E20" i="43"/>
  <c r="F20" i="43"/>
  <c r="C21" i="43"/>
  <c r="D21" i="43"/>
  <c r="E21" i="43"/>
  <c r="F21" i="43"/>
  <c r="C22" i="43"/>
  <c r="D22" i="43"/>
  <c r="E22" i="43"/>
  <c r="F22" i="43"/>
  <c r="C4" i="44"/>
  <c r="D4" i="44"/>
  <c r="E4" i="44"/>
  <c r="F4" i="44"/>
  <c r="C5" i="44"/>
  <c r="D5" i="44"/>
  <c r="E5" i="44"/>
  <c r="F5" i="44"/>
  <c r="C6" i="44"/>
  <c r="D6" i="44"/>
  <c r="E6" i="44"/>
  <c r="F6" i="44"/>
  <c r="C7" i="44"/>
  <c r="D7" i="44"/>
  <c r="E7" i="44"/>
  <c r="F7" i="44"/>
  <c r="C8" i="44"/>
  <c r="D8" i="44"/>
  <c r="E8" i="44"/>
  <c r="F8" i="44"/>
  <c r="C9" i="44"/>
  <c r="D9" i="44"/>
  <c r="E9" i="44"/>
  <c r="F9" i="44"/>
  <c r="C10" i="44"/>
  <c r="D10" i="44"/>
  <c r="E10" i="44"/>
  <c r="F10" i="44"/>
  <c r="C11" i="44"/>
  <c r="D11" i="44"/>
  <c r="E11" i="44"/>
  <c r="F11" i="44"/>
  <c r="C12" i="44"/>
  <c r="D12" i="44"/>
  <c r="E12" i="44"/>
  <c r="F12" i="44"/>
  <c r="C13" i="44"/>
  <c r="D13" i="44"/>
  <c r="E13" i="44"/>
  <c r="F13" i="44"/>
  <c r="C14" i="44"/>
  <c r="D14" i="44"/>
  <c r="E14" i="44"/>
  <c r="F14" i="44"/>
  <c r="C15" i="44"/>
  <c r="D15" i="44"/>
  <c r="E15" i="44"/>
  <c r="F15" i="44"/>
  <c r="C16" i="44"/>
  <c r="D16" i="44"/>
  <c r="E16" i="44"/>
  <c r="F16" i="44"/>
  <c r="C17" i="44"/>
  <c r="D17" i="44"/>
  <c r="E17" i="44"/>
  <c r="F17" i="44"/>
  <c r="C18" i="44"/>
  <c r="D18" i="44"/>
  <c r="E18" i="44"/>
  <c r="F18" i="44"/>
  <c r="C19" i="44"/>
  <c r="D19" i="44"/>
  <c r="E19" i="44"/>
  <c r="F19" i="44"/>
  <c r="C20" i="44"/>
  <c r="D20" i="44"/>
  <c r="E20" i="44"/>
  <c r="F20" i="44"/>
  <c r="C21" i="44"/>
  <c r="D21" i="44"/>
  <c r="E21" i="44"/>
  <c r="F21" i="44"/>
  <c r="C22" i="44"/>
  <c r="D22" i="44"/>
  <c r="E22" i="44"/>
  <c r="F22" i="44"/>
  <c r="C4" i="45"/>
  <c r="D4" i="45"/>
  <c r="E4" i="45"/>
  <c r="F4" i="45"/>
  <c r="C5" i="45"/>
  <c r="D5" i="45"/>
  <c r="E5" i="45"/>
  <c r="F5" i="45"/>
  <c r="C6" i="45"/>
  <c r="D6" i="45"/>
  <c r="E6" i="45"/>
  <c r="F6" i="45"/>
  <c r="C7" i="45"/>
  <c r="D7" i="45"/>
  <c r="E7" i="45"/>
  <c r="F7" i="45"/>
  <c r="C8" i="45"/>
  <c r="D8" i="45"/>
  <c r="E8" i="45"/>
  <c r="F8" i="45"/>
  <c r="C9" i="45"/>
  <c r="D9" i="45"/>
  <c r="E9" i="45"/>
  <c r="F9" i="45"/>
  <c r="C10" i="45"/>
  <c r="D10" i="45"/>
  <c r="E10" i="45"/>
  <c r="F10" i="45"/>
  <c r="C11" i="45"/>
  <c r="D11" i="45"/>
  <c r="E11" i="45"/>
  <c r="F11" i="45"/>
  <c r="C12" i="45"/>
  <c r="D12" i="45"/>
  <c r="E12" i="45"/>
  <c r="F12" i="45"/>
  <c r="C13" i="45"/>
  <c r="D13" i="45"/>
  <c r="E13" i="45"/>
  <c r="F13" i="45"/>
  <c r="C14" i="45"/>
  <c r="D14" i="45"/>
  <c r="E14" i="45"/>
  <c r="F14" i="45"/>
  <c r="C15" i="45"/>
  <c r="D15" i="45"/>
  <c r="E15" i="45"/>
  <c r="F15" i="45"/>
  <c r="C16" i="45"/>
  <c r="D16" i="45"/>
  <c r="E16" i="45"/>
  <c r="F16" i="45"/>
  <c r="C17" i="45"/>
  <c r="D17" i="45"/>
  <c r="E17" i="45"/>
  <c r="F17" i="45"/>
  <c r="C18" i="45"/>
  <c r="D18" i="45"/>
  <c r="E18" i="45"/>
  <c r="F18" i="45"/>
  <c r="C19" i="45"/>
  <c r="D19" i="45"/>
  <c r="E19" i="45"/>
  <c r="F19" i="45"/>
  <c r="C20" i="45"/>
  <c r="D20" i="45"/>
  <c r="E20" i="45"/>
  <c r="F20" i="45"/>
  <c r="C21" i="45"/>
  <c r="D21" i="45"/>
  <c r="E21" i="45"/>
  <c r="F21" i="45"/>
  <c r="C22" i="45"/>
  <c r="D22" i="45"/>
  <c r="E22" i="45"/>
  <c r="F22" i="45"/>
  <c r="C4" i="46"/>
  <c r="D4" i="46"/>
  <c r="E4" i="46"/>
  <c r="F4" i="46"/>
  <c r="C5" i="46"/>
  <c r="D5" i="46"/>
  <c r="E5" i="46"/>
  <c r="F5" i="46"/>
  <c r="C6" i="46"/>
  <c r="D6" i="46"/>
  <c r="E6" i="46"/>
  <c r="F6" i="46"/>
  <c r="C7" i="46"/>
  <c r="D7" i="46"/>
  <c r="E7" i="46"/>
  <c r="F7" i="46"/>
  <c r="C8" i="46"/>
  <c r="D8" i="46"/>
  <c r="E8" i="46"/>
  <c r="F8" i="46"/>
  <c r="C9" i="46"/>
  <c r="D9" i="46"/>
  <c r="E9" i="46"/>
  <c r="F9" i="46"/>
  <c r="C10" i="46"/>
  <c r="D10" i="46"/>
  <c r="E10" i="46"/>
  <c r="F10" i="46"/>
  <c r="C11" i="46"/>
  <c r="D11" i="46"/>
  <c r="E11" i="46"/>
  <c r="F11" i="46"/>
  <c r="C12" i="46"/>
  <c r="D12" i="46"/>
  <c r="E12" i="46"/>
  <c r="F12" i="46"/>
  <c r="C13" i="46"/>
  <c r="D13" i="46"/>
  <c r="E13" i="46"/>
  <c r="F13" i="46"/>
  <c r="C14" i="46"/>
  <c r="D14" i="46"/>
  <c r="E14" i="46"/>
  <c r="F14" i="46"/>
  <c r="C15" i="46"/>
  <c r="D15" i="46"/>
  <c r="E15" i="46"/>
  <c r="F15" i="46"/>
  <c r="C16" i="46"/>
  <c r="D16" i="46"/>
  <c r="E16" i="46"/>
  <c r="F16" i="46"/>
  <c r="C17" i="46"/>
  <c r="D17" i="46"/>
  <c r="E17" i="46"/>
  <c r="F17" i="46"/>
  <c r="C18" i="46"/>
  <c r="D18" i="46"/>
  <c r="E18" i="46"/>
  <c r="F18" i="46"/>
  <c r="C19" i="46"/>
  <c r="D19" i="46"/>
  <c r="E19" i="46"/>
  <c r="F19" i="46"/>
  <c r="C20" i="46"/>
  <c r="D20" i="46"/>
  <c r="E20" i="46"/>
  <c r="F20" i="46"/>
  <c r="C21" i="46"/>
  <c r="D21" i="46"/>
  <c r="E21" i="46"/>
  <c r="F21" i="46"/>
  <c r="C22" i="46"/>
  <c r="D22" i="46"/>
  <c r="E22" i="46"/>
  <c r="F22" i="46"/>
  <c r="C4" i="47"/>
  <c r="D4" i="47"/>
  <c r="E4" i="47"/>
  <c r="F4" i="47"/>
  <c r="C5" i="47"/>
  <c r="D5" i="47"/>
  <c r="E5" i="47"/>
  <c r="F5" i="47"/>
  <c r="C6" i="47"/>
  <c r="D6" i="47"/>
  <c r="E6" i="47"/>
  <c r="F6" i="47"/>
  <c r="C7" i="47"/>
  <c r="D7" i="47"/>
  <c r="E7" i="47"/>
  <c r="F7" i="47"/>
  <c r="C8" i="47"/>
  <c r="D8" i="47"/>
  <c r="E8" i="47"/>
  <c r="F8" i="47"/>
  <c r="C9" i="47"/>
  <c r="D9" i="47"/>
  <c r="E9" i="47"/>
  <c r="F9" i="47"/>
  <c r="C10" i="47"/>
  <c r="D10" i="47"/>
  <c r="E10" i="47"/>
  <c r="F10" i="47"/>
  <c r="C11" i="47"/>
  <c r="D11" i="47"/>
  <c r="E11" i="47"/>
  <c r="F11" i="47"/>
  <c r="C12" i="47"/>
  <c r="D12" i="47"/>
  <c r="E12" i="47"/>
  <c r="F12" i="47"/>
  <c r="C13" i="47"/>
  <c r="D13" i="47"/>
  <c r="E13" i="47"/>
  <c r="F13" i="47"/>
  <c r="C14" i="47"/>
  <c r="D14" i="47"/>
  <c r="E14" i="47"/>
  <c r="F14" i="47"/>
  <c r="C15" i="47"/>
  <c r="D15" i="47"/>
  <c r="E15" i="47"/>
  <c r="F15" i="47"/>
  <c r="C16" i="47"/>
  <c r="D16" i="47"/>
  <c r="E16" i="47"/>
  <c r="F16" i="47"/>
  <c r="C17" i="47"/>
  <c r="D17" i="47"/>
  <c r="E17" i="47"/>
  <c r="F17" i="47"/>
  <c r="C18" i="47"/>
  <c r="D18" i="47"/>
  <c r="E18" i="47"/>
  <c r="F18" i="47"/>
  <c r="C19" i="47"/>
  <c r="D19" i="47"/>
  <c r="E19" i="47"/>
  <c r="F19" i="47"/>
  <c r="C20" i="47"/>
  <c r="D20" i="47"/>
  <c r="E20" i="47"/>
  <c r="F20" i="47"/>
  <c r="C21" i="47"/>
  <c r="D21" i="47"/>
  <c r="E21" i="47"/>
  <c r="F21" i="47"/>
  <c r="C22" i="47"/>
  <c r="D22" i="47"/>
  <c r="E22" i="47"/>
  <c r="F22" i="47"/>
  <c r="F3" i="6"/>
  <c r="E3" i="6"/>
  <c r="D3" i="6"/>
  <c r="C3" i="6"/>
  <c r="F3" i="7"/>
  <c r="E3" i="7"/>
  <c r="D3" i="7"/>
  <c r="C3" i="7"/>
  <c r="F3" i="8"/>
  <c r="E3" i="8"/>
  <c r="D3" i="8"/>
  <c r="C3" i="8"/>
  <c r="F3" i="9"/>
  <c r="E3" i="9"/>
  <c r="D3" i="9"/>
  <c r="C3" i="9"/>
  <c r="F3" i="10"/>
  <c r="E3" i="10"/>
  <c r="D3" i="10"/>
  <c r="C3" i="10"/>
  <c r="F3" i="11"/>
  <c r="E3" i="11"/>
  <c r="D3" i="11"/>
  <c r="C3" i="11"/>
  <c r="F3" i="12"/>
  <c r="E3" i="12"/>
  <c r="D3" i="12"/>
  <c r="C3" i="12"/>
  <c r="F3" i="13"/>
  <c r="E3" i="13"/>
  <c r="D3" i="13"/>
  <c r="C3" i="13"/>
  <c r="F3" i="14"/>
  <c r="E3" i="14"/>
  <c r="D3" i="14"/>
  <c r="C3" i="14"/>
  <c r="F3" i="15"/>
  <c r="E3" i="15"/>
  <c r="D3" i="15"/>
  <c r="C3" i="15"/>
  <c r="F3" i="16"/>
  <c r="E3" i="16"/>
  <c r="D3" i="16"/>
  <c r="C3" i="16"/>
  <c r="F3" i="17"/>
  <c r="E3" i="17"/>
  <c r="D3" i="17"/>
  <c r="C3" i="17"/>
  <c r="F3" i="18"/>
  <c r="E3" i="18"/>
  <c r="D3" i="18"/>
  <c r="C3" i="18"/>
  <c r="F3" i="19"/>
  <c r="E3" i="19"/>
  <c r="D3" i="19"/>
  <c r="C3" i="19"/>
  <c r="F3" i="20"/>
  <c r="E3" i="20"/>
  <c r="D3" i="20"/>
  <c r="C3" i="20"/>
  <c r="F3" i="21"/>
  <c r="E3" i="21"/>
  <c r="D3" i="21"/>
  <c r="C3" i="21"/>
  <c r="F3" i="22"/>
  <c r="E3" i="22"/>
  <c r="D3" i="22"/>
  <c r="C3" i="22"/>
  <c r="F3" i="23"/>
  <c r="E3" i="23"/>
  <c r="D3" i="23"/>
  <c r="C3" i="23"/>
  <c r="F3" i="24"/>
  <c r="E3" i="24"/>
  <c r="D3" i="24"/>
  <c r="C3" i="24"/>
  <c r="F3" i="25"/>
  <c r="E3" i="25"/>
  <c r="D3" i="25"/>
  <c r="C3" i="25"/>
  <c r="F3" i="26"/>
  <c r="E3" i="26"/>
  <c r="D3" i="26"/>
  <c r="C3" i="26"/>
  <c r="F3" i="27"/>
  <c r="E3" i="27"/>
  <c r="D3" i="27"/>
  <c r="C3" i="27"/>
  <c r="F3" i="28"/>
  <c r="E3" i="28"/>
  <c r="D3" i="28"/>
  <c r="C3" i="28"/>
  <c r="F3" i="29"/>
  <c r="E3" i="29"/>
  <c r="D3" i="29"/>
  <c r="C3" i="29"/>
  <c r="F3" i="30"/>
  <c r="E3" i="30"/>
  <c r="D3" i="30"/>
  <c r="C3" i="30"/>
  <c r="F3" i="31"/>
  <c r="E3" i="31"/>
  <c r="D3" i="31"/>
  <c r="C3" i="31"/>
  <c r="F3" i="32"/>
  <c r="E3" i="32"/>
  <c r="D3" i="32"/>
  <c r="C3" i="32"/>
  <c r="F3" i="33"/>
  <c r="E3" i="33"/>
  <c r="D3" i="33"/>
  <c r="C3" i="33"/>
  <c r="F3" i="34"/>
  <c r="E3" i="34"/>
  <c r="D3" i="34"/>
  <c r="C3" i="34"/>
  <c r="F3" i="35"/>
  <c r="E3" i="35"/>
  <c r="D3" i="35"/>
  <c r="C3" i="35"/>
  <c r="F3" i="36"/>
  <c r="E3" i="36"/>
  <c r="D3" i="36"/>
  <c r="C3" i="36"/>
  <c r="F3" i="37"/>
  <c r="E3" i="37"/>
  <c r="D3" i="37"/>
  <c r="C3" i="37"/>
  <c r="F3" i="38"/>
  <c r="E3" i="38"/>
  <c r="D3" i="38"/>
  <c r="C3" i="38"/>
  <c r="F3" i="39"/>
  <c r="E3" i="39"/>
  <c r="D3" i="39"/>
  <c r="C3" i="39"/>
  <c r="F3" i="40"/>
  <c r="E3" i="40"/>
  <c r="D3" i="40"/>
  <c r="C3" i="40"/>
  <c r="F3" i="41"/>
  <c r="E3" i="41"/>
  <c r="D3" i="41"/>
  <c r="C3" i="41"/>
  <c r="F3" i="42"/>
  <c r="E3" i="42"/>
  <c r="D3" i="42"/>
  <c r="C3" i="42"/>
  <c r="F3" i="43"/>
  <c r="E3" i="43"/>
  <c r="D3" i="43"/>
  <c r="C3" i="43"/>
  <c r="F3" i="44"/>
  <c r="E3" i="44"/>
  <c r="D3" i="44"/>
  <c r="C3" i="44"/>
  <c r="F3" i="45"/>
  <c r="E3" i="45"/>
  <c r="D3" i="45"/>
  <c r="C3" i="45"/>
  <c r="F3" i="46"/>
  <c r="E3" i="46"/>
  <c r="D3" i="46"/>
  <c r="C3" i="46"/>
  <c r="F3" i="47"/>
  <c r="E3" i="47"/>
  <c r="D3" i="47"/>
  <c r="C3" i="47"/>
  <c r="F7" i="4"/>
  <c r="E11" i="3"/>
  <c r="D23" i="23" l="1"/>
  <c r="C23" i="23"/>
  <c r="F23" i="23"/>
  <c r="E23" i="23"/>
  <c r="G23" i="23" l="1"/>
  <c r="D24" i="23" s="1"/>
  <c r="E24" i="23" l="1"/>
  <c r="C24" i="23"/>
  <c r="F24" i="23"/>
  <c r="F25" i="23"/>
  <c r="E20" i="5" s="1"/>
  <c r="F20" i="5" s="1"/>
</calcChain>
</file>

<file path=xl/sharedStrings.xml><?xml version="1.0" encoding="utf-8"?>
<sst xmlns="http://schemas.openxmlformats.org/spreadsheetml/2006/main" count="3678" uniqueCount="160">
  <si>
    <t>Respondent ID</t>
  </si>
  <si>
    <t>Collector ID</t>
  </si>
  <si>
    <t>Start Date</t>
  </si>
  <si>
    <t>End Date</t>
  </si>
  <si>
    <t>IP Address</t>
  </si>
  <si>
    <t>Email Address</t>
  </si>
  <si>
    <t>First Name</t>
  </si>
  <si>
    <t>Last Name</t>
  </si>
  <si>
    <t>Custom Data 1</t>
  </si>
  <si>
    <t>Do you treat, or have you ever treated, patients with Duchenne Muscular Dystrophy due to a nonsense mutation (nmDMD)?</t>
  </si>
  <si>
    <t>Do you have clinical experience with ataluren in nmDMD patients?</t>
  </si>
  <si>
    <t>Please enter your full name:</t>
  </si>
  <si>
    <t>Which country are you based in?</t>
  </si>
  <si>
    <t>Address of the centre you work at:</t>
  </si>
  <si>
    <t>What is your position at this centre?Please note: If your position is not listed please do not proceed with this questionaire</t>
  </si>
  <si>
    <t>Please enter your email address:This will be used to contact you for any subsequent rounds of the Delphi process. The MASS Team will share your name and email address with the TREAT-NMD Global Registries Manger and the registry you heard about this survey from, so they can ensure you are removed from any future emails sent to remind people about this questionnaire. By entering your email address, you are giving permission for the MASS Team to contact you and store your contact details for the purposes of this study only.  This data will be stored in EU with the MASS Team, TREAT-NMD and your local registry classified as data processors, the data controller is the project sponsor, PTC Therapeutics International.  The MASS Team will irretrievably delete your data once this project is completed. This research will comply with UK Data Protection Act 2018/GDPR.  You have the right to access your data, the right to erasure of your data and the right to rectification of any of your personal information you think is inaccurate.  Please contact us at info@mass-team.com if you wish to make a request.</t>
  </si>
  <si>
    <t>The speed of progression of nmDMD is variable and individual to the patient</t>
  </si>
  <si>
    <t>The earlier nmDMD patients are diagnosed and treatment initiated, the greater the delay in muscle decline</t>
  </si>
  <si>
    <t>Proximal lower limb muscles are are the amongst the first to decline in nmDMD leading to loss of ambulation</t>
  </si>
  <si>
    <t>Decline in cardiac and pulmonary function are two of the major causes of death in nmDMD</t>
  </si>
  <si>
    <t>Ataluren is generally well tolerated</t>
  </si>
  <si>
    <t>Ataluren (in addition to standard of care) delays disease progression in patients with nmDMD</t>
  </si>
  <si>
    <t>Patients receiving treatment with ataluren appear to have more energy</t>
  </si>
  <si>
    <t>Patients receiving treatment with ataluren seem to better manage daily situations</t>
  </si>
  <si>
    <t>Patients receiving treatment with ataluren appear to have a better overall quality of life</t>
  </si>
  <si>
    <t>Ataluren (in addition to standard of care) significantly delays the decline in muscle function in patients with nmDMD</t>
  </si>
  <si>
    <t>Ataluren (in addition to standard of care) significantly delays the loss of ambulation in patients with nmDMD</t>
  </si>
  <si>
    <t>Ataluren (in addition to standard of care) is expected to result in the same treatment effect in each surviving muscle fibre irrespective of the nmDMD patients’ ambulatory status</t>
  </si>
  <si>
    <t>If a nmDMD patient receiving ataluren loses ambulation, they should continue treatment with ataluren</t>
  </si>
  <si>
    <t>There is life beyond loss of ambulation. There are still lots of important functions of the muscles, such as being able to use the hands and arms, fine motor skills and respiratory muscles – all these functions should be maintained for as long as possible</t>
  </si>
  <si>
    <t>Delaying the loss of ambulation in patients with nmDMD may reduce the development of scoliosis</t>
  </si>
  <si>
    <t>Delaying the loss of ambulation in patients with nmDMD delays the decline of respiratory function</t>
  </si>
  <si>
    <t>Delaying the loss of ambulation in patients with nmDMD is related to the decline of upper limb function</t>
  </si>
  <si>
    <t>Development of scoliosis has a detrimental impact on patients’ pulmonary function</t>
  </si>
  <si>
    <t>nmDMD patients treated with ataluren (in addition to standard of care) are less likely to develop scoliosis</t>
  </si>
  <si>
    <t>Non-ambulatory nmDMD patients are less likely to develop scoliosis if they continue treatment with ataluren (in addition to standard of care) after loss of ambulation</t>
  </si>
  <si>
    <t>Delaying the decline of muscle function in patients’ upper limbs helps to maintain independence</t>
  </si>
  <si>
    <t>Delaying in the decline in fine motor skills also enables patients in wheelchairs to continue to be as independent as possible</t>
  </si>
  <si>
    <t>Delaying the decline of upper limb strength enables non-ambulatory patients to transfer from their wheelchair to the toilet, maintain intimate hygiene, retain independence and protect their quality of life</t>
  </si>
  <si>
    <t>Decline of upper limb function has a major impact on patients’ quality of life; they become increasingly dependant on others</t>
  </si>
  <si>
    <t>Ataluren (in addition to standard of care) delays the decline in nmDMD patients’ upper limb function, regardless of mobility status</t>
  </si>
  <si>
    <t>Ataluren (in addition to standard of care) delays the decline of fine motor skills in nmDMD patients</t>
  </si>
  <si>
    <t>Continuing the use of ataluren, in addition to standard of care, in nmDMD patients when they lose ambulation delays the decline in pulmonary function</t>
  </si>
  <si>
    <t>Maintaining patients’ pulmonary function means they experience fewer respiratory infections and may require less frequent hospitalisations</t>
  </si>
  <si>
    <t>The ability of nmDMD patients to cough is maintained for longer with ataluren, in addition to standard of care</t>
  </si>
  <si>
    <t>Ataluren, in addition to standard of care, delays the decline in nmDMD patients’ pulmonary function</t>
  </si>
  <si>
    <t>Ataluren, in addition to standard of care, significantly delays the decline in nmDMD patients’ pulmonary function</t>
  </si>
  <si>
    <t>Ataluren, in addition to standard of care, prolongs nmDMD patients’ ability to breathe independently</t>
  </si>
  <si>
    <t>Ataluren, in addition to standard of care, significantly prolongs nmDMD patients’ ability to breathe independently</t>
  </si>
  <si>
    <t>When nmDMD patients’ FVC falls below 60%, at latest, it becomes necessary to commence physiotherapy and/or screening for night-time ventilation</t>
  </si>
  <si>
    <t>Patients that continue to receive ataluren, in addition to standard of care, after loss of ambulation are expected to have a delayed requirement for ventilation</t>
  </si>
  <si>
    <t>It is logical to expect ataluren in nmDMD patients to have an effect on all muscles, including the cardiac muscle</t>
  </si>
  <si>
    <t>It is logical to expect Ataluren, in addition to standard of care, to delay the onset of cardiac decline in patients with nmDMD</t>
  </si>
  <si>
    <t>It is logical to expect Ataluren, in addition to standard of care, to delay the onset of cardiomyopathy in patients with nmDMD</t>
  </si>
  <si>
    <t>It is logical to expect Ataluren, in addition to standard of care, to delay the decline in left ventricular ejection fraction in patients with nmDMD</t>
  </si>
  <si>
    <t>It is important to preserve the function of even small muscles in nmDMD patients</t>
  </si>
  <si>
    <t>Treatment with ataluren should be continued as long as both the physician and nmDMD patient are both willing to continue treatment</t>
  </si>
  <si>
    <t>As long as nmDMD patients still have functionally important muscles that can be influenced by ataluren they should continue to be treated</t>
  </si>
  <si>
    <t>Please enter your details below to claim an honorarium of £75 for your time completing this questionnaire. Honorarium claim forms will be emailed for you to complete and return when the questionnaire closes.</t>
  </si>
  <si>
    <t>Response</t>
  </si>
  <si>
    <t>Open-Ended Response</t>
  </si>
  <si>
    <t>Other (please specify)</t>
  </si>
  <si>
    <t>Comments</t>
  </si>
  <si>
    <t>Name</t>
  </si>
  <si>
    <t>Company</t>
  </si>
  <si>
    <t>Address</t>
  </si>
  <si>
    <t>Address 2</t>
  </si>
  <si>
    <t>City/Town</t>
  </si>
  <si>
    <t>State/Province</t>
  </si>
  <si>
    <t>ZIP/Postal Code</t>
  </si>
  <si>
    <t>Country</t>
  </si>
  <si>
    <t>Phone Number</t>
  </si>
  <si>
    <t>Yes</t>
  </si>
  <si>
    <t>Israel</t>
  </si>
  <si>
    <t>Paediatric Neurologist</t>
  </si>
  <si>
    <t>Agree</t>
  </si>
  <si>
    <t>Disagree</t>
  </si>
  <si>
    <t>Strongly Agree</t>
  </si>
  <si>
    <t>Strongly agree</t>
  </si>
  <si>
    <t>Romania</t>
  </si>
  <si>
    <t xml:space="preserve"> I did not see this effect.</t>
  </si>
  <si>
    <t>Srongly agree</t>
  </si>
  <si>
    <t>I don t have a clear response here.</t>
  </si>
  <si>
    <t xml:space="preserve">Not sure . </t>
  </si>
  <si>
    <t>I am not sure about the significantly term...</t>
  </si>
  <si>
    <t>Czech Republic</t>
  </si>
  <si>
    <t>in our patient similiar age of losing  of ambulation in patient  nmwith DMD</t>
  </si>
  <si>
    <t xml:space="preserve">it seems to be, we need more time to evaluate this </t>
  </si>
  <si>
    <t>This we see in all our DMD patient notr just in patient with nmDMD</t>
  </si>
  <si>
    <t>Yes in our patinet mostly cardiac arrest or respiratory failure is cause of death</t>
  </si>
  <si>
    <t xml:space="preserve">we have just one patient with side effect vomiting </t>
  </si>
  <si>
    <t>it seems to be true our oldest ambulatory patient is 18 yearsold</t>
  </si>
  <si>
    <t>it´s subjective , it´s hard to answer</t>
  </si>
  <si>
    <t>due to slower prgression of disease it seems to be</t>
  </si>
  <si>
    <t>this is the queston which i´m unable to answer,</t>
  </si>
  <si>
    <t>all of our patientin ataluren older than 10 years are still ambulatory</t>
  </si>
  <si>
    <t>Yes  as i already write , our oldest patient who is  still ambulatory is 18 years old and  all our patient over 10 years of age  are still ambulatory</t>
  </si>
  <si>
    <t xml:space="preserve">it can slows progression of weakness in upper limbs, in respiratory muscles.. </t>
  </si>
  <si>
    <t xml:space="preserve">it if it delayed progression of muscle weaknes in lower limb it slows progression in all muscles group also  core muscles an important is ablity to stand </t>
  </si>
  <si>
    <t>it similar than answear before it slows alsoo progresiion of respiratory muscles</t>
  </si>
  <si>
    <t xml:space="preserve">it change parametrs in thorax and its associated with core muscles weaknes and respiratory muscle weakness so it affects pulmonary function in our patient </t>
  </si>
  <si>
    <t xml:space="preserve"> our are patient are still ambulaory and has inimal scoliosis</t>
  </si>
  <si>
    <t xml:space="preserve">we don´t have any non-ambulatory patient on treatment so i don´t have experience with it but my expectation  is that yes </t>
  </si>
  <si>
    <t xml:space="preserve">we don´t have this experience with non ambulatory patient but my expectation are yes </t>
  </si>
  <si>
    <t>it delayes the decline  of upper limbs muscle strength so it helps to perserve fine motor sklils</t>
  </si>
  <si>
    <t>if there is effect on all muscles group than also on respiratory muscles</t>
  </si>
  <si>
    <t xml:space="preserve">all our patienton ataluren  are able to cough </t>
  </si>
  <si>
    <t xml:space="preserve">any of our patient on ataluren treatment need ventilatory support </t>
  </si>
  <si>
    <t xml:space="preserve">we perform it in our patient </t>
  </si>
  <si>
    <t xml:space="preserve">it important for perservetion of fine motor skills  ability to control electric wheelchair , control PC </t>
  </si>
  <si>
    <t>Consultant Paediatric Neurologist</t>
  </si>
  <si>
    <t>Slovenia</t>
  </si>
  <si>
    <t>Pediatrician</t>
  </si>
  <si>
    <t>It certainly delays the loss of ambulation, but not significantly</t>
  </si>
  <si>
    <t>Loss of ambulation in addition with disease progression and adolescence deteriorate scoliosis</t>
  </si>
  <si>
    <t xml:space="preserve">Even earlier, there are also other factors that we monitor to screen patients that start to show ventilatory problems. Regular respiratory physiotherapy also maintains good pulmonary function and prevents hospitalisations due to respiratory infections. </t>
  </si>
  <si>
    <t xml:space="preserve">I think physiotherapy and/or screening for night-time ventilation should be performed regularly from the time of diagnosis of DMD </t>
  </si>
  <si>
    <t>Croatia</t>
  </si>
  <si>
    <t>I don t know</t>
  </si>
  <si>
    <t xml:space="preserve">I am not quite sure that it improves managing daily situations beside slower progression, but I can't disagree. </t>
  </si>
  <si>
    <t>I still don't manage older boys with nmDMD, so can not be completely sure based on my experience.</t>
  </si>
  <si>
    <t>I do not have my own experience in this.</t>
  </si>
  <si>
    <t>Same as 34.</t>
  </si>
  <si>
    <t>To all above in this section, it is logical to carefully watch cardiac function as it can be affected wuth ataluren treatment.</t>
  </si>
  <si>
    <t>As long as the treatment is effective (in non ambulatory patients).</t>
  </si>
  <si>
    <t>Hungary</t>
  </si>
  <si>
    <t xml:space="preserve">I am not sure that the patient's quality of life could be strongly influenced with any disease modifing treatment. The physician can see that the treated patient's life is different from natural history of the disease, but the patient has not got basis of comparison. He has only one life which is still strongly inflenced by the disease. </t>
  </si>
  <si>
    <t>What I saw was only mildly delayed.</t>
  </si>
  <si>
    <t>no data  I don't know</t>
  </si>
  <si>
    <t>Strongly disagree</t>
  </si>
  <si>
    <t>Do not know</t>
  </si>
  <si>
    <t>Possibly</t>
  </si>
  <si>
    <t>Slovakia</t>
  </si>
  <si>
    <t>Bulgaria</t>
  </si>
  <si>
    <t>Neurologist</t>
  </si>
  <si>
    <t>variability is limited</t>
  </si>
  <si>
    <t>They should but actually it is not supported.</t>
  </si>
  <si>
    <t>physiotherapy should be started as soon as the diagnosis is made    and screening for nigt-time ventilation too</t>
  </si>
  <si>
    <t>Paediatrician</t>
  </si>
  <si>
    <t>Totals</t>
  </si>
  <si>
    <t>Percentage</t>
  </si>
  <si>
    <t xml:space="preserve">Overall agreement </t>
  </si>
  <si>
    <t>Progression of nmDMD</t>
  </si>
  <si>
    <t>Theme</t>
  </si>
  <si>
    <t xml:space="preserve">Statement </t>
  </si>
  <si>
    <t>Overall Agreement</t>
  </si>
  <si>
    <t>Consensus</t>
  </si>
  <si>
    <t>Ataluren</t>
  </si>
  <si>
    <t>Loss of ambulation</t>
  </si>
  <si>
    <t>Scoliosis</t>
  </si>
  <si>
    <t>Upper limb function</t>
  </si>
  <si>
    <t xml:space="preserve">Delaying the decline of muscle function in patients’ upper limbs helps to maintain independence </t>
  </si>
  <si>
    <t xml:space="preserve">Ataluren (in addition to standard of care) delays the decline of fine motor skills in nmDMD patients </t>
  </si>
  <si>
    <t>Pulmonary function</t>
  </si>
  <si>
    <t>Cardiac function</t>
  </si>
  <si>
    <t>Duration of treatment with ataluren</t>
  </si>
  <si>
    <t xml:space="preserve">It is important to preserve the function of even small muscles in nmDMD patients </t>
  </si>
  <si>
    <t>Total Respondents</t>
  </si>
  <si>
    <t>The threshold for consensus defined as &gt;66%, with consensus being defined as high at &gt;66% and very high at &gt;90% of respondents selecting agree or strongly agree</t>
  </si>
  <si>
    <t>Proximal lower limb muscles are the amongst the first to decline in nmDMD leading to loss of ambulation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</si>
</sst>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hh:mm:ss"/>
    <numFmt numFmtId="165" formatCode="0.0%"/>
  </numFmts>
  <fonts count="11" x14ac:knownFonts="1">
    <font>
      <sz val="11"/>
      <color theme="1"/>
      <name val="Calibri"/>
      <family val="2"/>
      <scheme val="minor"/>
    </font>
    <font>
      <sz val="11"/>
      <color rgb="FF333333"/>
      <name val="Arial"/>
      <family val="2"/>
    </font>
    <font>
      <sz val="11"/>
      <color theme="1"/>
      <name val="Calibri"/>
      <family val="2"/>
      <scheme val="minor"/>
    </font>
    <font>
      <b/>
      <sz val="11"/>
      <color rgb="FF333333"/>
      <name val="Arial"/>
      <family val="2"/>
    </font>
    <font>
      <b/>
      <sz val="11"/>
      <color theme="1"/>
      <name val="Calibri"/>
      <family val="2"/>
      <scheme val="minor"/>
    </font>
    <font>
      <sz val="11"/>
      <color rgb="FFFF0000"/>
      <name val="Calibri"/>
      <family val="2"/>
      <scheme val="minor"/>
    </font>
    <font>
      <sz val="11"/>
      <color rgb="FF333333"/>
      <name val="Arial"/>
      <family val="2"/>
    </font>
    <font>
      <u/>
      <sz val="11"/>
      <color theme="10"/>
      <name val="Calibri"/>
      <family val="2"/>
      <scheme val="minor"/>
    </font>
    <font>
      <sz val="11"/>
      <color rgb="FF3F318A"/>
      <name val="Century Gothic"/>
      <family val="1"/>
    </font>
    <font>
      <b/>
      <sz val="11"/>
      <color theme="0"/>
      <name val="Century Gothic"/>
      <family val="1"/>
    </font>
    <font>
      <sz val="11"/>
      <color rgb="FFFF0000"/>
      <name val="Arial"/>
      <family val="2"/>
    </font>
  </fonts>
  <fills count="7">
    <fill>
      <patternFill patternType="none"/>
    </fill>
    <fill>
      <patternFill patternType="gray125"/>
    </fill>
    <fill>
      <patternFill patternType="solid">
        <fgColor rgb="FFEAEAE8"/>
      </patternFill>
    </fill>
    <fill>
      <patternFill patternType="solid">
        <fgColor rgb="FFFFFF00"/>
        <bgColor indexed="64"/>
      </patternFill>
    </fill>
    <fill>
      <patternFill patternType="solid">
        <fgColor rgb="FFEAEAE8"/>
        <bgColor indexed="64"/>
      </patternFill>
    </fill>
    <fill>
      <patternFill patternType="solid">
        <fgColor rgb="FF3F318A"/>
        <bgColor indexed="64"/>
      </patternFill>
    </fill>
    <fill>
      <patternFill patternType="solid">
        <fgColor theme="5" tint="0.59999389629810485"/>
        <bgColor indexed="64"/>
      </patternFill>
    </fill>
  </fills>
  <borders count="18">
    <border>
      <left/>
      <right/>
      <top/>
      <bottom/>
      <diagonal/>
    </border>
    <border>
      <left style="thin">
        <color rgb="FFA6A6A6"/>
      </left>
      <right style="thin">
        <color rgb="FFA6A6A6"/>
      </right>
      <top style="thin">
        <color rgb="FFA6A6A6"/>
      </top>
      <bottom style="thin">
        <color rgb="FFA6A6A6"/>
      </bottom>
      <diagonal/>
    </border>
    <border>
      <left/>
      <right/>
      <top/>
      <bottom style="double">
        <color indexed="64"/>
      </bottom>
      <diagonal/>
    </border>
    <border>
      <left style="thin">
        <color rgb="FFA6A6A6"/>
      </left>
      <right/>
      <top/>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rgb="FF3F318A"/>
      </left>
      <right style="thin">
        <color rgb="FF3F318A"/>
      </right>
      <top style="thin">
        <color rgb="FF3F318A"/>
      </top>
      <bottom style="thin">
        <color rgb="FF3F318A"/>
      </bottom>
      <diagonal/>
    </border>
    <border>
      <left style="thin">
        <color rgb="FF3F318A"/>
      </left>
      <right style="thin">
        <color rgb="FF3F318A"/>
      </right>
      <top style="thin">
        <color rgb="FF3F318A"/>
      </top>
      <bottom style="thick">
        <color rgb="FF3F318A"/>
      </bottom>
      <diagonal/>
    </border>
    <border>
      <left style="thin">
        <color rgb="FF3F318A"/>
      </left>
      <right style="thin">
        <color rgb="FF3F318A"/>
      </right>
      <top style="thin">
        <color rgb="FF3F318A"/>
      </top>
      <bottom/>
      <diagonal/>
    </border>
    <border>
      <left style="thin">
        <color rgb="FF3F318A"/>
      </left>
      <right style="thin">
        <color rgb="FF3F318A"/>
      </right>
      <top/>
      <bottom/>
      <diagonal/>
    </border>
    <border>
      <left style="thin">
        <color rgb="FF3F318A"/>
      </left>
      <right style="thin">
        <color rgb="FF3F318A"/>
      </right>
      <top/>
      <bottom style="thin">
        <color rgb="FF3F318A"/>
      </bottom>
      <diagonal/>
    </border>
    <border>
      <left style="thin">
        <color rgb="FF3F318A"/>
      </left>
      <right style="thin">
        <color rgb="FF3F318A"/>
      </right>
      <top style="thick">
        <color rgb="FF3F318A"/>
      </top>
      <bottom style="thin">
        <color rgb="FF3F318A"/>
      </bottom>
      <diagonal/>
    </border>
    <border>
      <left/>
      <right/>
      <top/>
      <bottom style="double">
        <color rgb="FF3F318A"/>
      </bottom>
      <diagonal/>
    </border>
    <border>
      <left style="thin">
        <color rgb="FF3F318A"/>
      </left>
      <right/>
      <top style="thick">
        <color rgb="FF3F318A"/>
      </top>
      <bottom style="thin">
        <color rgb="FF3F318A"/>
      </bottom>
      <diagonal/>
    </border>
    <border>
      <left/>
      <right/>
      <top style="thick">
        <color rgb="FF3F318A"/>
      </top>
      <bottom style="thin">
        <color rgb="FF3F318A"/>
      </bottom>
      <diagonal/>
    </border>
    <border>
      <left/>
      <right style="thin">
        <color rgb="FF3F318A"/>
      </right>
      <top style="thick">
        <color rgb="FF3F318A"/>
      </top>
      <bottom style="thin">
        <color rgb="FF3F318A"/>
      </bottom>
      <diagonal/>
    </border>
  </borders>
  <cellStyleXfs count="3">
    <xf numFmtId="0" fontId="0" fillId="0" borderId="0"/>
    <xf numFmtId="9" fontId="2" fillId="0" borderId="0" applyFont="0" applyFill="0" applyBorder="0" applyAlignment="0" applyProtection="0"/>
    <xf numFmtId="0" fontId="7" fillId="0" borderId="0" applyNumberFormat="0" applyFill="0" applyBorder="0" applyAlignment="0" applyProtection="0"/>
  </cellStyleXfs>
  <cellXfs count="56">
    <xf numFmtId="0" fontId="0" fillId="0" borderId="0" xfId="0"/>
    <xf numFmtId="164" fontId="0" fillId="0" borderId="0" xfId="0" applyNumberFormat="1"/>
    <xf numFmtId="0" fontId="1" fillId="2" borderId="1" xfId="0" applyFont="1" applyFill="1" applyBorder="1"/>
    <xf numFmtId="0" fontId="0" fillId="3" borderId="0" xfId="0" applyFill="1"/>
    <xf numFmtId="164" fontId="0" fillId="3" borderId="0" xfId="0" applyNumberFormat="1" applyFill="1"/>
    <xf numFmtId="0" fontId="0" fillId="0" borderId="2" xfId="0" applyBorder="1"/>
    <xf numFmtId="0" fontId="3" fillId="2" borderId="1" xfId="0" applyFont="1" applyFill="1" applyBorder="1"/>
    <xf numFmtId="0" fontId="4" fillId="4" borderId="0" xfId="0" applyFont="1" applyFill="1" applyAlignment="1">
      <alignment horizontal="center"/>
    </xf>
    <xf numFmtId="0" fontId="1" fillId="0" borderId="0" xfId="0" applyFont="1" applyAlignment="1">
      <alignment wrapText="1"/>
    </xf>
    <xf numFmtId="0" fontId="1" fillId="0" borderId="6" xfId="0" applyFont="1" applyBorder="1" applyAlignment="1">
      <alignment wrapText="1"/>
    </xf>
    <xf numFmtId="0" fontId="0" fillId="0" borderId="0" xfId="0" applyAlignment="1">
      <alignment horizontal="center"/>
    </xf>
    <xf numFmtId="0" fontId="0" fillId="0" borderId="2" xfId="0" applyBorder="1" applyAlignment="1">
      <alignment horizontal="center"/>
    </xf>
    <xf numFmtId="0" fontId="0" fillId="0" borderId="0" xfId="0" applyAlignment="1">
      <alignment horizontal="right" wrapText="1"/>
    </xf>
    <xf numFmtId="165" fontId="0" fillId="0" borderId="0" xfId="1" applyNumberFormat="1" applyFont="1" applyAlignment="1">
      <alignment horizontal="center"/>
    </xf>
    <xf numFmtId="165" fontId="0" fillId="0" borderId="0" xfId="0" applyNumberFormat="1"/>
    <xf numFmtId="165" fontId="0" fillId="0" borderId="0" xfId="0" applyNumberFormat="1" applyAlignment="1">
      <alignment horizontal="center"/>
    </xf>
    <xf numFmtId="0" fontId="5" fillId="0" borderId="0" xfId="0" applyFont="1"/>
    <xf numFmtId="0" fontId="6" fillId="2" borderId="1" xfId="0" applyFont="1" applyFill="1" applyBorder="1"/>
    <xf numFmtId="0" fontId="7" fillId="0" borderId="0" xfId="2"/>
    <xf numFmtId="0" fontId="8" fillId="0" borderId="0" xfId="0" applyFont="1"/>
    <xf numFmtId="0" fontId="8" fillId="0" borderId="0" xfId="0" applyFont="1" applyAlignment="1">
      <alignment wrapText="1"/>
    </xf>
    <xf numFmtId="0" fontId="9" fillId="5" borderId="7" xfId="0" applyFont="1" applyFill="1" applyBorder="1" applyAlignment="1">
      <alignment horizontal="center" vertical="center" wrapText="1"/>
    </xf>
    <xf numFmtId="0" fontId="9" fillId="5" borderId="7" xfId="0" applyFont="1" applyFill="1" applyBorder="1" applyAlignment="1">
      <alignment horizontal="center" vertical="center" wrapText="1" readingOrder="1"/>
    </xf>
    <xf numFmtId="0" fontId="8" fillId="0" borderId="8" xfId="0" applyFont="1" applyBorder="1" applyAlignment="1">
      <alignment vertical="top" wrapText="1" readingOrder="1"/>
    </xf>
    <xf numFmtId="0" fontId="8" fillId="0" borderId="8" xfId="0" applyFont="1" applyBorder="1" applyAlignment="1">
      <alignment vertical="center" wrapText="1" readingOrder="1"/>
    </xf>
    <xf numFmtId="0" fontId="8" fillId="0" borderId="9" xfId="0" applyFont="1" applyBorder="1" applyAlignment="1">
      <alignment vertical="center" wrapText="1" readingOrder="1"/>
    </xf>
    <xf numFmtId="0" fontId="8" fillId="0" borderId="10" xfId="0" applyFont="1" applyBorder="1" applyAlignment="1">
      <alignment vertical="center" wrapText="1" readingOrder="1"/>
    </xf>
    <xf numFmtId="0" fontId="8" fillId="0" borderId="8" xfId="0" applyFont="1" applyBorder="1" applyAlignment="1">
      <alignment horizontal="center" vertical="center" wrapText="1"/>
    </xf>
    <xf numFmtId="0" fontId="8" fillId="0" borderId="12" xfId="0" applyFont="1" applyBorder="1" applyAlignment="1">
      <alignment vertical="center" wrapText="1" readingOrder="1"/>
    </xf>
    <xf numFmtId="0" fontId="8" fillId="0" borderId="0" xfId="0" applyFont="1" applyAlignment="1">
      <alignment horizontal="center" vertical="center"/>
    </xf>
    <xf numFmtId="165" fontId="8" fillId="0" borderId="8" xfId="1" applyNumberFormat="1" applyFont="1" applyBorder="1" applyAlignment="1">
      <alignment horizontal="center" vertical="center"/>
    </xf>
    <xf numFmtId="165" fontId="8" fillId="0" borderId="9" xfId="1" applyNumberFormat="1" applyFont="1" applyBorder="1" applyAlignment="1">
      <alignment horizontal="center" vertical="center"/>
    </xf>
    <xf numFmtId="165" fontId="8" fillId="0" borderId="12" xfId="1" applyNumberFormat="1" applyFont="1" applyBorder="1" applyAlignment="1">
      <alignment horizontal="center" vertical="center"/>
    </xf>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3" xfId="0" applyFont="1" applyBorder="1" applyAlignment="1">
      <alignment horizontal="center" vertical="center" wrapText="1"/>
    </xf>
    <xf numFmtId="9" fontId="8" fillId="0" borderId="0" xfId="1" applyFont="1"/>
    <xf numFmtId="9" fontId="8" fillId="0" borderId="14" xfId="1" applyFont="1" applyBorder="1"/>
    <xf numFmtId="0" fontId="8" fillId="0" borderId="0" xfId="0" applyFont="1" applyAlignment="1">
      <alignment horizontal="right"/>
    </xf>
    <xf numFmtId="0" fontId="8" fillId="0" borderId="14" xfId="0" applyFont="1" applyBorder="1"/>
    <xf numFmtId="165" fontId="8" fillId="0" borderId="10" xfId="1" applyNumberFormat="1" applyFont="1" applyBorder="1" applyAlignment="1">
      <alignment horizontal="center" vertical="center"/>
    </xf>
    <xf numFmtId="164" fontId="5" fillId="0" borderId="0" xfId="0" applyNumberFormat="1" applyFont="1"/>
    <xf numFmtId="0" fontId="5" fillId="6" borderId="0" xfId="0" applyFont="1" applyFill="1"/>
    <xf numFmtId="0" fontId="10" fillId="2" borderId="1" xfId="0" applyFont="1" applyFill="1" applyBorder="1"/>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5" xfId="0" applyFont="1" applyBorder="1" applyAlignment="1">
      <alignment horizontal="left" wrapText="1"/>
    </xf>
    <xf numFmtId="0" fontId="8" fillId="0" borderId="16" xfId="0" applyFont="1" applyBorder="1" applyAlignment="1">
      <alignment horizontal="left" wrapText="1"/>
    </xf>
    <xf numFmtId="0" fontId="8" fillId="0" borderId="17" xfId="0" applyFont="1" applyBorder="1" applyAlignment="1">
      <alignment horizontal="left" wrapText="1"/>
    </xf>
    <xf numFmtId="0" fontId="3" fillId="2" borderId="4" xfId="0" applyFont="1" applyFill="1" applyBorder="1" applyAlignment="1">
      <alignment horizontal="left" wrapText="1"/>
    </xf>
    <xf numFmtId="0" fontId="3" fillId="2" borderId="5" xfId="0" applyFont="1" applyFill="1" applyBorder="1" applyAlignment="1">
      <alignment horizontal="left" wrapText="1"/>
    </xf>
    <xf numFmtId="0" fontId="3" fillId="2" borderId="3" xfId="0" applyFont="1" applyFill="1" applyBorder="1" applyAlignment="1">
      <alignment horizontal="left" wrapText="1"/>
    </xf>
    <xf numFmtId="0" fontId="3" fillId="2" borderId="0" xfId="0" applyFont="1" applyFill="1" applyAlignment="1">
      <alignment horizontal="left"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E42490"/>
      <color rgb="FF892EB1"/>
      <color rgb="FF3F318A"/>
      <color rgb="FF5C4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GB" sz="1100"/>
              <a:t>Ataluren (in addition to standard of care) is expected to result in the same treatment effect in each surviving muscle fibre irrespective of the nmDMD patients’ ambulatory status</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'Raw data (no personal info)'!$H$27</c:f>
              <c:strCache>
                <c:ptCount val="1"/>
                <c:pt idx="0">
                  <c:v>Strongly disagree</c:v>
                </c:pt>
              </c:strCache>
            </c:strRef>
          </c:tx>
          <c:spPr>
            <a:solidFill>
              <a:schemeClr val="accent1"/>
            </a:solidFill>
            <a:ln>
              <a:noFill/>
            </a:ln>
            <a:effectLst/>
          </c:spPr>
          <c:invertIfNegative val="0"/>
          <c:cat>
            <c:strRef>
              <c:f>'Raw data (no personal info)'!$G$28:$G$35</c:f>
              <c:strCache>
                <c:ptCount val="8"/>
                <c:pt idx="0">
                  <c:v>Israel</c:v>
                </c:pt>
                <c:pt idx="1">
                  <c:v>Bulgaria</c:v>
                </c:pt>
                <c:pt idx="2">
                  <c:v>Croatia</c:v>
                </c:pt>
                <c:pt idx="3">
                  <c:v>Czech Republic</c:v>
                </c:pt>
                <c:pt idx="4">
                  <c:v>Hungary</c:v>
                </c:pt>
                <c:pt idx="5">
                  <c:v>Romania</c:v>
                </c:pt>
                <c:pt idx="6">
                  <c:v>Slovakia</c:v>
                </c:pt>
                <c:pt idx="7">
                  <c:v>Slovenia</c:v>
                </c:pt>
              </c:strCache>
            </c:strRef>
          </c:cat>
          <c:val>
            <c:numRef>
              <c:f>'Raw data (no personal info)'!$H$28:$H$35</c:f>
              <c:numCache>
                <c:formatCode>General</c:formatCode>
                <c:ptCount val="8"/>
              </c:numCache>
            </c:numRef>
          </c:val>
          <c:extLst>
            <c:ext xmlns:c16="http://schemas.microsoft.com/office/drawing/2014/chart" uri="{C3380CC4-5D6E-409C-BE32-E72D297353CC}">
              <c16:uniqueId val="{00000000-4A63-7B4C-9610-FB03C5BE65F2}"/>
            </c:ext>
          </c:extLst>
        </c:ser>
        <c:ser>
          <c:idx val="1"/>
          <c:order val="1"/>
          <c:tx>
            <c:strRef>
              <c:f>'Raw data (no personal info)'!$I$27</c:f>
              <c:strCache>
                <c:ptCount val="1"/>
                <c:pt idx="0">
                  <c:v>Disagree</c:v>
                </c:pt>
              </c:strCache>
            </c:strRef>
          </c:tx>
          <c:spPr>
            <a:solidFill>
              <a:schemeClr val="accent2"/>
            </a:solidFill>
            <a:ln>
              <a:noFill/>
            </a:ln>
            <a:effectLst/>
          </c:spPr>
          <c:invertIfNegative val="0"/>
          <c:cat>
            <c:strRef>
              <c:f>'Raw data (no personal info)'!$G$28:$G$35</c:f>
              <c:strCache>
                <c:ptCount val="8"/>
                <c:pt idx="0">
                  <c:v>Israel</c:v>
                </c:pt>
                <c:pt idx="1">
                  <c:v>Bulgaria</c:v>
                </c:pt>
                <c:pt idx="2">
                  <c:v>Croatia</c:v>
                </c:pt>
                <c:pt idx="3">
                  <c:v>Czech Republic</c:v>
                </c:pt>
                <c:pt idx="4">
                  <c:v>Hungary</c:v>
                </c:pt>
                <c:pt idx="5">
                  <c:v>Romania</c:v>
                </c:pt>
                <c:pt idx="6">
                  <c:v>Slovakia</c:v>
                </c:pt>
                <c:pt idx="7">
                  <c:v>Slovenia</c:v>
                </c:pt>
              </c:strCache>
            </c:strRef>
          </c:cat>
          <c:val>
            <c:numRef>
              <c:f>'Raw data (no personal info)'!$I$28:$I$35</c:f>
              <c:numCache>
                <c:formatCode>General</c:formatCode>
                <c:ptCount val="8"/>
                <c:pt idx="0">
                  <c:v>1</c:v>
                </c:pt>
                <c:pt idx="2">
                  <c:v>2</c:v>
                </c:pt>
                <c:pt idx="3">
                  <c:v>1</c:v>
                </c:pt>
                <c:pt idx="4">
                  <c:v>1</c:v>
                </c:pt>
                <c:pt idx="5">
                  <c:v>1</c:v>
                </c:pt>
                <c:pt idx="7">
                  <c:v>1</c:v>
                </c:pt>
              </c:numCache>
            </c:numRef>
          </c:val>
          <c:extLst>
            <c:ext xmlns:c16="http://schemas.microsoft.com/office/drawing/2014/chart" uri="{C3380CC4-5D6E-409C-BE32-E72D297353CC}">
              <c16:uniqueId val="{00000001-4A63-7B4C-9610-FB03C5BE65F2}"/>
            </c:ext>
          </c:extLst>
        </c:ser>
        <c:ser>
          <c:idx val="2"/>
          <c:order val="2"/>
          <c:tx>
            <c:strRef>
              <c:f>'Raw data (no personal info)'!$J$27</c:f>
              <c:strCache>
                <c:ptCount val="1"/>
                <c:pt idx="0">
                  <c:v>Agree</c:v>
                </c:pt>
              </c:strCache>
            </c:strRef>
          </c:tx>
          <c:spPr>
            <a:solidFill>
              <a:schemeClr val="accent3"/>
            </a:solidFill>
            <a:ln>
              <a:noFill/>
            </a:ln>
            <a:effectLst/>
          </c:spPr>
          <c:invertIfNegative val="0"/>
          <c:cat>
            <c:strRef>
              <c:f>'Raw data (no personal info)'!$G$28:$G$35</c:f>
              <c:strCache>
                <c:ptCount val="8"/>
                <c:pt idx="0">
                  <c:v>Israel</c:v>
                </c:pt>
                <c:pt idx="1">
                  <c:v>Bulgaria</c:v>
                </c:pt>
                <c:pt idx="2">
                  <c:v>Croatia</c:v>
                </c:pt>
                <c:pt idx="3">
                  <c:v>Czech Republic</c:v>
                </c:pt>
                <c:pt idx="4">
                  <c:v>Hungary</c:v>
                </c:pt>
                <c:pt idx="5">
                  <c:v>Romania</c:v>
                </c:pt>
                <c:pt idx="6">
                  <c:v>Slovakia</c:v>
                </c:pt>
                <c:pt idx="7">
                  <c:v>Slovenia</c:v>
                </c:pt>
              </c:strCache>
            </c:strRef>
          </c:cat>
          <c:val>
            <c:numRef>
              <c:f>'Raw data (no personal info)'!$J$28:$J$35</c:f>
              <c:numCache>
                <c:formatCode>General</c:formatCode>
                <c:ptCount val="8"/>
                <c:pt idx="1">
                  <c:v>1</c:v>
                </c:pt>
                <c:pt idx="2">
                  <c:v>2</c:v>
                </c:pt>
                <c:pt idx="3">
                  <c:v>2</c:v>
                </c:pt>
                <c:pt idx="4">
                  <c:v>1</c:v>
                </c:pt>
                <c:pt idx="5">
                  <c:v>2</c:v>
                </c:pt>
                <c:pt idx="6">
                  <c:v>4</c:v>
                </c:pt>
              </c:numCache>
            </c:numRef>
          </c:val>
          <c:extLst>
            <c:ext xmlns:c16="http://schemas.microsoft.com/office/drawing/2014/chart" uri="{C3380CC4-5D6E-409C-BE32-E72D297353CC}">
              <c16:uniqueId val="{00000002-4A63-7B4C-9610-FB03C5BE65F2}"/>
            </c:ext>
          </c:extLst>
        </c:ser>
        <c:ser>
          <c:idx val="3"/>
          <c:order val="3"/>
          <c:tx>
            <c:strRef>
              <c:f>'Raw data (no personal info)'!$K$27</c:f>
              <c:strCache>
                <c:ptCount val="1"/>
                <c:pt idx="0">
                  <c:v>Strongly agree</c:v>
                </c:pt>
              </c:strCache>
            </c:strRef>
          </c:tx>
          <c:spPr>
            <a:solidFill>
              <a:schemeClr val="accent4"/>
            </a:solidFill>
            <a:ln>
              <a:noFill/>
            </a:ln>
            <a:effectLst/>
          </c:spPr>
          <c:invertIfNegative val="0"/>
          <c:cat>
            <c:strRef>
              <c:f>'Raw data (no personal info)'!$G$28:$G$35</c:f>
              <c:strCache>
                <c:ptCount val="8"/>
                <c:pt idx="0">
                  <c:v>Israel</c:v>
                </c:pt>
                <c:pt idx="1">
                  <c:v>Bulgaria</c:v>
                </c:pt>
                <c:pt idx="2">
                  <c:v>Croatia</c:v>
                </c:pt>
                <c:pt idx="3">
                  <c:v>Czech Republic</c:v>
                </c:pt>
                <c:pt idx="4">
                  <c:v>Hungary</c:v>
                </c:pt>
                <c:pt idx="5">
                  <c:v>Romania</c:v>
                </c:pt>
                <c:pt idx="6">
                  <c:v>Slovakia</c:v>
                </c:pt>
                <c:pt idx="7">
                  <c:v>Slovenia</c:v>
                </c:pt>
              </c:strCache>
            </c:strRef>
          </c:cat>
          <c:val>
            <c:numRef>
              <c:f>'Raw data (no personal info)'!$K$28:$K$35</c:f>
              <c:numCache>
                <c:formatCode>General</c:formatCode>
                <c:ptCount val="8"/>
                <c:pt idx="4">
                  <c:v>1</c:v>
                </c:pt>
              </c:numCache>
            </c:numRef>
          </c:val>
          <c:extLst>
            <c:ext xmlns:c16="http://schemas.microsoft.com/office/drawing/2014/chart" uri="{C3380CC4-5D6E-409C-BE32-E72D297353CC}">
              <c16:uniqueId val="{00000003-4A63-7B4C-9610-FB03C5BE65F2}"/>
            </c:ext>
          </c:extLst>
        </c:ser>
        <c:dLbls>
          <c:showLegendKey val="0"/>
          <c:showVal val="0"/>
          <c:showCatName val="0"/>
          <c:showSerName val="0"/>
          <c:showPercent val="0"/>
          <c:showBubbleSize val="0"/>
        </c:dLbls>
        <c:gapWidth val="219"/>
        <c:overlap val="-27"/>
        <c:axId val="82217792"/>
        <c:axId val="82349808"/>
      </c:barChart>
      <c:catAx>
        <c:axId val="82217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349808"/>
        <c:crosses val="autoZero"/>
        <c:auto val="1"/>
        <c:lblAlgn val="ctr"/>
        <c:lblOffset val="100"/>
        <c:noMultiLvlLbl val="0"/>
      </c:catAx>
      <c:valAx>
        <c:axId val="82349808"/>
        <c:scaling>
          <c:orientation val="minMax"/>
          <c:max val="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Respondents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217792"/>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Ataluren is generally well tolerated</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3F318A"/>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2-18A5-C847-A784-0BFCA287D5B3}"/>
              </c:ext>
            </c:extLst>
          </c:dPt>
          <c:cat>
            <c:strRef>
              <c:f>'Statement 5'!$C$2:$F$2</c:f>
              <c:strCache>
                <c:ptCount val="4"/>
                <c:pt idx="0">
                  <c:v>Strongly disagree</c:v>
                </c:pt>
                <c:pt idx="1">
                  <c:v>Disagree</c:v>
                </c:pt>
                <c:pt idx="2">
                  <c:v>Agree</c:v>
                </c:pt>
                <c:pt idx="3">
                  <c:v>Strongly agree</c:v>
                </c:pt>
              </c:strCache>
            </c:strRef>
          </c:cat>
          <c:val>
            <c:numRef>
              <c:f>'Statement 5'!$C$23:$F$23</c:f>
              <c:numCache>
                <c:formatCode>General</c:formatCode>
                <c:ptCount val="4"/>
                <c:pt idx="0">
                  <c:v>0</c:v>
                </c:pt>
                <c:pt idx="1">
                  <c:v>0</c:v>
                </c:pt>
                <c:pt idx="2">
                  <c:v>9</c:v>
                </c:pt>
                <c:pt idx="3">
                  <c:v>11</c:v>
                </c:pt>
              </c:numCache>
            </c:numRef>
          </c:val>
          <c:extLst>
            <c:ext xmlns:c16="http://schemas.microsoft.com/office/drawing/2014/chart" uri="{C3380CC4-5D6E-409C-BE32-E72D297353CC}">
              <c16:uniqueId val="{00000000-18A5-C847-A784-0BFCA287D5B3}"/>
            </c:ext>
          </c:extLst>
        </c:ser>
        <c:dLbls>
          <c:showLegendKey val="0"/>
          <c:showVal val="0"/>
          <c:showCatName val="0"/>
          <c:showSerName val="0"/>
          <c:showPercent val="0"/>
          <c:showBubbleSize val="0"/>
        </c:dLbls>
        <c:gapWidth val="182"/>
        <c:axId val="1082179600"/>
        <c:axId val="1139531216"/>
      </c:barChart>
      <c:catAx>
        <c:axId val="10821796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139531216"/>
        <c:crosses val="autoZero"/>
        <c:auto val="1"/>
        <c:lblAlgn val="ctr"/>
        <c:lblOffset val="100"/>
        <c:noMultiLvlLbl val="0"/>
      </c:catAx>
      <c:valAx>
        <c:axId val="11395312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08217960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Ataluren (in addition to standard of care) delays disease progression in patients with nmDMD</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3"/>
            <c:invertIfNegative val="0"/>
            <c:bubble3D val="0"/>
            <c:spPr>
              <a:solidFill>
                <a:srgbClr val="3F318A"/>
              </a:solidFill>
              <a:ln>
                <a:noFill/>
              </a:ln>
              <a:effectLst/>
            </c:spPr>
            <c:extLst>
              <c:ext xmlns:c16="http://schemas.microsoft.com/office/drawing/2014/chart" uri="{C3380CC4-5D6E-409C-BE32-E72D297353CC}">
                <c16:uniqueId val="{00000002-CA4A-B841-B17A-5FFB144CFFC1}"/>
              </c:ext>
            </c:extLst>
          </c:dPt>
          <c:cat>
            <c:strRef>
              <c:f>'Statement 6'!$C$2:$F$2</c:f>
              <c:strCache>
                <c:ptCount val="4"/>
                <c:pt idx="0">
                  <c:v>Strongly disagree</c:v>
                </c:pt>
                <c:pt idx="1">
                  <c:v>Disagree</c:v>
                </c:pt>
                <c:pt idx="2">
                  <c:v>Agree</c:v>
                </c:pt>
                <c:pt idx="3">
                  <c:v>Strongly agree</c:v>
                </c:pt>
              </c:strCache>
            </c:strRef>
          </c:cat>
          <c:val>
            <c:numRef>
              <c:f>'Statement 6'!$C$24:$F$24</c:f>
              <c:numCache>
                <c:formatCode>0.0%</c:formatCode>
                <c:ptCount val="4"/>
                <c:pt idx="0">
                  <c:v>0</c:v>
                </c:pt>
                <c:pt idx="1">
                  <c:v>0</c:v>
                </c:pt>
                <c:pt idx="2">
                  <c:v>0.75</c:v>
                </c:pt>
                <c:pt idx="3">
                  <c:v>0.25</c:v>
                </c:pt>
              </c:numCache>
            </c:numRef>
          </c:val>
          <c:extLst>
            <c:ext xmlns:c16="http://schemas.microsoft.com/office/drawing/2014/chart" uri="{C3380CC4-5D6E-409C-BE32-E72D297353CC}">
              <c16:uniqueId val="{00000000-CA4A-B841-B17A-5FFB144CFFC1}"/>
            </c:ext>
          </c:extLst>
        </c:ser>
        <c:dLbls>
          <c:showLegendKey val="0"/>
          <c:showVal val="0"/>
          <c:showCatName val="0"/>
          <c:showSerName val="0"/>
          <c:showPercent val="0"/>
          <c:showBubbleSize val="0"/>
        </c:dLbls>
        <c:gapWidth val="182"/>
        <c:axId val="859340496"/>
        <c:axId val="859342144"/>
      </c:barChart>
      <c:catAx>
        <c:axId val="8593404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59342144"/>
        <c:crosses val="autoZero"/>
        <c:auto val="1"/>
        <c:lblAlgn val="ctr"/>
        <c:lblOffset val="100"/>
        <c:noMultiLvlLbl val="0"/>
      </c:catAx>
      <c:valAx>
        <c:axId val="85934214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5934049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Patients receiving treatment with ataluren appear to have more energy</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3F318A"/>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3-1031-B04C-8A3B-04966F663D50}"/>
              </c:ext>
            </c:extLst>
          </c:dPt>
          <c:dPt>
            <c:idx val="2"/>
            <c:invertIfNegative val="0"/>
            <c:bubble3D val="0"/>
            <c:spPr>
              <a:solidFill>
                <a:srgbClr val="892EB1"/>
              </a:solidFill>
              <a:ln>
                <a:noFill/>
              </a:ln>
              <a:effectLst/>
            </c:spPr>
            <c:extLst>
              <c:ext xmlns:c16="http://schemas.microsoft.com/office/drawing/2014/chart" uri="{C3380CC4-5D6E-409C-BE32-E72D297353CC}">
                <c16:uniqueId val="{00000002-1031-B04C-8A3B-04966F663D50}"/>
              </c:ext>
            </c:extLst>
          </c:dPt>
          <c:cat>
            <c:strRef>
              <c:f>'Statement 7'!$C$2:$F$2</c:f>
              <c:strCache>
                <c:ptCount val="4"/>
                <c:pt idx="0">
                  <c:v>Strongly disagree</c:v>
                </c:pt>
                <c:pt idx="1">
                  <c:v>Disagree</c:v>
                </c:pt>
                <c:pt idx="2">
                  <c:v>Agree</c:v>
                </c:pt>
                <c:pt idx="3">
                  <c:v>Strongly agree</c:v>
                </c:pt>
              </c:strCache>
            </c:strRef>
          </c:cat>
          <c:val>
            <c:numRef>
              <c:f>'Statement 7'!$C$24:$F$24</c:f>
              <c:numCache>
                <c:formatCode>0.0%</c:formatCode>
                <c:ptCount val="4"/>
                <c:pt idx="0">
                  <c:v>0</c:v>
                </c:pt>
                <c:pt idx="1">
                  <c:v>0.05</c:v>
                </c:pt>
                <c:pt idx="2">
                  <c:v>0.85</c:v>
                </c:pt>
                <c:pt idx="3">
                  <c:v>0.1</c:v>
                </c:pt>
              </c:numCache>
            </c:numRef>
          </c:val>
          <c:extLst>
            <c:ext xmlns:c16="http://schemas.microsoft.com/office/drawing/2014/chart" uri="{C3380CC4-5D6E-409C-BE32-E72D297353CC}">
              <c16:uniqueId val="{00000000-1031-B04C-8A3B-04966F663D50}"/>
            </c:ext>
          </c:extLst>
        </c:ser>
        <c:dLbls>
          <c:showLegendKey val="0"/>
          <c:showVal val="0"/>
          <c:showCatName val="0"/>
          <c:showSerName val="0"/>
          <c:showPercent val="0"/>
          <c:showBubbleSize val="0"/>
        </c:dLbls>
        <c:gapWidth val="182"/>
        <c:axId val="789816784"/>
        <c:axId val="826926896"/>
      </c:barChart>
      <c:catAx>
        <c:axId val="7898167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26926896"/>
        <c:crosses val="autoZero"/>
        <c:auto val="1"/>
        <c:lblAlgn val="ctr"/>
        <c:lblOffset val="100"/>
        <c:noMultiLvlLbl val="0"/>
      </c:catAx>
      <c:valAx>
        <c:axId val="82692689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78981678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Patients receiving treatment with ataluren seem to better manage daily situations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E42490"/>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2-CF1A-5F47-91DD-9244DF7144B2}"/>
              </c:ext>
            </c:extLst>
          </c:dPt>
          <c:dPt>
            <c:idx val="3"/>
            <c:invertIfNegative val="0"/>
            <c:bubble3D val="0"/>
            <c:spPr>
              <a:solidFill>
                <a:srgbClr val="3F318A"/>
              </a:solidFill>
              <a:ln>
                <a:noFill/>
              </a:ln>
              <a:effectLst/>
            </c:spPr>
            <c:extLst>
              <c:ext xmlns:c16="http://schemas.microsoft.com/office/drawing/2014/chart" uri="{C3380CC4-5D6E-409C-BE32-E72D297353CC}">
                <c16:uniqueId val="{00000003-CF1A-5F47-91DD-9244DF7144B2}"/>
              </c:ext>
            </c:extLst>
          </c:dPt>
          <c:cat>
            <c:strRef>
              <c:f>'Statement 8'!$C$2:$F$2</c:f>
              <c:strCache>
                <c:ptCount val="4"/>
                <c:pt idx="0">
                  <c:v>Strongly disagree</c:v>
                </c:pt>
                <c:pt idx="1">
                  <c:v>Disagree</c:v>
                </c:pt>
                <c:pt idx="2">
                  <c:v>Agree</c:v>
                </c:pt>
                <c:pt idx="3">
                  <c:v>Strongly agree</c:v>
                </c:pt>
              </c:strCache>
            </c:strRef>
          </c:cat>
          <c:val>
            <c:numRef>
              <c:f>'Statement 8'!$C$24:$F$24</c:f>
              <c:numCache>
                <c:formatCode>0.0%</c:formatCode>
                <c:ptCount val="4"/>
                <c:pt idx="0">
                  <c:v>0</c:v>
                </c:pt>
                <c:pt idx="1">
                  <c:v>0.1</c:v>
                </c:pt>
                <c:pt idx="2">
                  <c:v>0.8</c:v>
                </c:pt>
                <c:pt idx="3">
                  <c:v>0.1</c:v>
                </c:pt>
              </c:numCache>
            </c:numRef>
          </c:val>
          <c:extLst>
            <c:ext xmlns:c16="http://schemas.microsoft.com/office/drawing/2014/chart" uri="{C3380CC4-5D6E-409C-BE32-E72D297353CC}">
              <c16:uniqueId val="{00000000-CF1A-5F47-91DD-9244DF7144B2}"/>
            </c:ext>
          </c:extLst>
        </c:ser>
        <c:dLbls>
          <c:showLegendKey val="0"/>
          <c:showVal val="0"/>
          <c:showCatName val="0"/>
          <c:showSerName val="0"/>
          <c:showPercent val="0"/>
          <c:showBubbleSize val="0"/>
        </c:dLbls>
        <c:gapWidth val="182"/>
        <c:axId val="1135128192"/>
        <c:axId val="1139617344"/>
      </c:barChart>
      <c:catAx>
        <c:axId val="1135128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139617344"/>
        <c:crosses val="autoZero"/>
        <c:auto val="1"/>
        <c:lblAlgn val="ctr"/>
        <c:lblOffset val="100"/>
        <c:noMultiLvlLbl val="0"/>
      </c:catAx>
      <c:valAx>
        <c:axId val="113961734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13512819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Patients receiving treatment with ataluren appear to have a better overall quality of life</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3F318A"/>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3-71EF-4649-807C-CC515C2B6D3C}"/>
              </c:ext>
            </c:extLst>
          </c:dPt>
          <c:dPt>
            <c:idx val="2"/>
            <c:invertIfNegative val="0"/>
            <c:bubble3D val="0"/>
            <c:spPr>
              <a:solidFill>
                <a:srgbClr val="892EB1"/>
              </a:solidFill>
              <a:ln>
                <a:noFill/>
              </a:ln>
              <a:effectLst/>
            </c:spPr>
            <c:extLst>
              <c:ext xmlns:c16="http://schemas.microsoft.com/office/drawing/2014/chart" uri="{C3380CC4-5D6E-409C-BE32-E72D297353CC}">
                <c16:uniqueId val="{00000002-71EF-4649-807C-CC515C2B6D3C}"/>
              </c:ext>
            </c:extLst>
          </c:dPt>
          <c:cat>
            <c:strRef>
              <c:f>'Statement 9'!$C$2:$F$2</c:f>
              <c:strCache>
                <c:ptCount val="4"/>
                <c:pt idx="0">
                  <c:v>Strongly disagree</c:v>
                </c:pt>
                <c:pt idx="1">
                  <c:v>Disagree</c:v>
                </c:pt>
                <c:pt idx="2">
                  <c:v>Agree</c:v>
                </c:pt>
                <c:pt idx="3">
                  <c:v>Strongly agree</c:v>
                </c:pt>
              </c:strCache>
            </c:strRef>
          </c:cat>
          <c:val>
            <c:numRef>
              <c:f>'Statement 9'!$C$24:$F$24</c:f>
              <c:numCache>
                <c:formatCode>0.0%</c:formatCode>
                <c:ptCount val="4"/>
                <c:pt idx="0">
                  <c:v>0</c:v>
                </c:pt>
                <c:pt idx="1">
                  <c:v>0.05</c:v>
                </c:pt>
                <c:pt idx="2">
                  <c:v>0.75</c:v>
                </c:pt>
                <c:pt idx="3">
                  <c:v>0.2</c:v>
                </c:pt>
              </c:numCache>
            </c:numRef>
          </c:val>
          <c:extLst>
            <c:ext xmlns:c16="http://schemas.microsoft.com/office/drawing/2014/chart" uri="{C3380CC4-5D6E-409C-BE32-E72D297353CC}">
              <c16:uniqueId val="{00000000-71EF-4649-807C-CC515C2B6D3C}"/>
            </c:ext>
          </c:extLst>
        </c:ser>
        <c:dLbls>
          <c:showLegendKey val="0"/>
          <c:showVal val="0"/>
          <c:showCatName val="0"/>
          <c:showSerName val="0"/>
          <c:showPercent val="0"/>
          <c:showBubbleSize val="0"/>
        </c:dLbls>
        <c:gapWidth val="182"/>
        <c:axId val="1097128704"/>
        <c:axId val="822798288"/>
      </c:barChart>
      <c:catAx>
        <c:axId val="10971287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22798288"/>
        <c:crosses val="autoZero"/>
        <c:auto val="1"/>
        <c:lblAlgn val="ctr"/>
        <c:lblOffset val="100"/>
        <c:noMultiLvlLbl val="0"/>
      </c:catAx>
      <c:valAx>
        <c:axId val="82279828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09712870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Ataluren (in addition to standard of care) significantly delays the decline in muscle function in patients with nmDMD</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E42490"/>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3-82EF-144B-96CC-C8B49441E1D3}"/>
              </c:ext>
            </c:extLst>
          </c:dPt>
          <c:dPt>
            <c:idx val="3"/>
            <c:invertIfNegative val="0"/>
            <c:bubble3D val="0"/>
            <c:spPr>
              <a:solidFill>
                <a:srgbClr val="3F318A"/>
              </a:solidFill>
              <a:ln>
                <a:noFill/>
              </a:ln>
              <a:effectLst/>
            </c:spPr>
            <c:extLst>
              <c:ext xmlns:c16="http://schemas.microsoft.com/office/drawing/2014/chart" uri="{C3380CC4-5D6E-409C-BE32-E72D297353CC}">
                <c16:uniqueId val="{00000002-82EF-144B-96CC-C8B49441E1D3}"/>
              </c:ext>
            </c:extLst>
          </c:dPt>
          <c:cat>
            <c:strRef>
              <c:f>'Statement 10 '!$C$2:$F$2</c:f>
              <c:strCache>
                <c:ptCount val="4"/>
                <c:pt idx="0">
                  <c:v>Strongly disagree</c:v>
                </c:pt>
                <c:pt idx="1">
                  <c:v>Disagree</c:v>
                </c:pt>
                <c:pt idx="2">
                  <c:v>Agree</c:v>
                </c:pt>
                <c:pt idx="3">
                  <c:v>Strongly agree</c:v>
                </c:pt>
              </c:strCache>
            </c:strRef>
          </c:cat>
          <c:val>
            <c:numRef>
              <c:f>'Statement 10 '!$C$24:$F$24</c:f>
              <c:numCache>
                <c:formatCode>0.0%</c:formatCode>
                <c:ptCount val="4"/>
                <c:pt idx="0">
                  <c:v>0</c:v>
                </c:pt>
                <c:pt idx="1">
                  <c:v>0.25</c:v>
                </c:pt>
                <c:pt idx="2">
                  <c:v>0.5</c:v>
                </c:pt>
                <c:pt idx="3">
                  <c:v>0.25</c:v>
                </c:pt>
              </c:numCache>
            </c:numRef>
          </c:val>
          <c:extLst>
            <c:ext xmlns:c16="http://schemas.microsoft.com/office/drawing/2014/chart" uri="{C3380CC4-5D6E-409C-BE32-E72D297353CC}">
              <c16:uniqueId val="{00000000-82EF-144B-96CC-C8B49441E1D3}"/>
            </c:ext>
          </c:extLst>
        </c:ser>
        <c:dLbls>
          <c:showLegendKey val="0"/>
          <c:showVal val="0"/>
          <c:showCatName val="0"/>
          <c:showSerName val="0"/>
          <c:showPercent val="0"/>
          <c:showBubbleSize val="0"/>
        </c:dLbls>
        <c:gapWidth val="182"/>
        <c:axId val="839702816"/>
        <c:axId val="839103504"/>
      </c:barChart>
      <c:catAx>
        <c:axId val="8397028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39103504"/>
        <c:crosses val="autoZero"/>
        <c:auto val="1"/>
        <c:lblAlgn val="ctr"/>
        <c:lblOffset val="100"/>
        <c:noMultiLvlLbl val="0"/>
      </c:catAx>
      <c:valAx>
        <c:axId val="83910350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397028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Ataluren (in addition to standard of care) significantly delays the loss of ambulation in patients with nmDMD</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5-8F61-9243-8289-F4A68B04A1C4}"/>
              </c:ext>
            </c:extLst>
          </c:dPt>
          <c:dPt>
            <c:idx val="2"/>
            <c:invertIfNegative val="0"/>
            <c:bubble3D val="0"/>
            <c:extLst>
              <c:ext xmlns:c16="http://schemas.microsoft.com/office/drawing/2014/chart" uri="{C3380CC4-5D6E-409C-BE32-E72D297353CC}">
                <c16:uniqueId val="{00000003-9B97-264B-8D5D-5A1F99C527FC}"/>
              </c:ext>
            </c:extLst>
          </c:dPt>
          <c:dPt>
            <c:idx val="3"/>
            <c:invertIfNegative val="0"/>
            <c:bubble3D val="0"/>
            <c:spPr>
              <a:solidFill>
                <a:srgbClr val="3F318A"/>
              </a:solidFill>
              <a:ln>
                <a:noFill/>
              </a:ln>
              <a:effectLst/>
            </c:spPr>
            <c:extLst>
              <c:ext xmlns:c16="http://schemas.microsoft.com/office/drawing/2014/chart" uri="{C3380CC4-5D6E-409C-BE32-E72D297353CC}">
                <c16:uniqueId val="{00000002-9B97-264B-8D5D-5A1F99C527FC}"/>
              </c:ext>
            </c:extLst>
          </c:dPt>
          <c:cat>
            <c:strRef>
              <c:f>'Statement 11'!$C$2:$F$2</c:f>
              <c:strCache>
                <c:ptCount val="4"/>
                <c:pt idx="0">
                  <c:v>Strongly disagree</c:v>
                </c:pt>
                <c:pt idx="1">
                  <c:v>Disagree</c:v>
                </c:pt>
                <c:pt idx="2">
                  <c:v>Agree</c:v>
                </c:pt>
                <c:pt idx="3">
                  <c:v>Strongly agree</c:v>
                </c:pt>
              </c:strCache>
            </c:strRef>
          </c:cat>
          <c:val>
            <c:numRef>
              <c:f>'Statement 11'!$C$24:$F$24</c:f>
              <c:numCache>
                <c:formatCode>0.0%</c:formatCode>
                <c:ptCount val="4"/>
                <c:pt idx="0">
                  <c:v>0</c:v>
                </c:pt>
                <c:pt idx="1">
                  <c:v>0.15</c:v>
                </c:pt>
                <c:pt idx="2">
                  <c:v>0.7</c:v>
                </c:pt>
                <c:pt idx="3">
                  <c:v>0.15</c:v>
                </c:pt>
              </c:numCache>
            </c:numRef>
          </c:val>
          <c:extLst>
            <c:ext xmlns:c16="http://schemas.microsoft.com/office/drawing/2014/chart" uri="{C3380CC4-5D6E-409C-BE32-E72D297353CC}">
              <c16:uniqueId val="{00000000-9B97-264B-8D5D-5A1F99C527FC}"/>
            </c:ext>
          </c:extLst>
        </c:ser>
        <c:dLbls>
          <c:showLegendKey val="0"/>
          <c:showVal val="0"/>
          <c:showCatName val="0"/>
          <c:showSerName val="0"/>
          <c:showPercent val="0"/>
          <c:showBubbleSize val="0"/>
        </c:dLbls>
        <c:gapWidth val="182"/>
        <c:axId val="842949680"/>
        <c:axId val="842088288"/>
      </c:barChart>
      <c:catAx>
        <c:axId val="8429496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42088288"/>
        <c:crosses val="autoZero"/>
        <c:auto val="1"/>
        <c:lblAlgn val="ctr"/>
        <c:lblOffset val="100"/>
        <c:noMultiLvlLbl val="0"/>
      </c:catAx>
      <c:valAx>
        <c:axId val="84208828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4294968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Ataluren (in addition to standard of care) is expected to result in the same treatment effect in each surviving muscle fibre irrespective of the nmDMD patients’ ambulatory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3-9E10-B446-8831-E3E7BA80D884}"/>
              </c:ext>
            </c:extLst>
          </c:dPt>
          <c:dPt>
            <c:idx val="3"/>
            <c:invertIfNegative val="0"/>
            <c:bubble3D val="0"/>
            <c:spPr>
              <a:solidFill>
                <a:srgbClr val="3F318A"/>
              </a:solidFill>
              <a:ln>
                <a:noFill/>
              </a:ln>
              <a:effectLst/>
            </c:spPr>
            <c:extLst>
              <c:ext xmlns:c16="http://schemas.microsoft.com/office/drawing/2014/chart" uri="{C3380CC4-5D6E-409C-BE32-E72D297353CC}">
                <c16:uniqueId val="{00000002-9E10-B446-8831-E3E7BA80D884}"/>
              </c:ext>
            </c:extLst>
          </c:dPt>
          <c:cat>
            <c:strRef>
              <c:f>'Statement 12'!$C$2:$F$2</c:f>
              <c:strCache>
                <c:ptCount val="4"/>
                <c:pt idx="0">
                  <c:v>Strongly disagree</c:v>
                </c:pt>
                <c:pt idx="1">
                  <c:v>Disagree</c:v>
                </c:pt>
                <c:pt idx="2">
                  <c:v>Agree</c:v>
                </c:pt>
                <c:pt idx="3">
                  <c:v>Strongly agree</c:v>
                </c:pt>
              </c:strCache>
            </c:strRef>
          </c:cat>
          <c:val>
            <c:numRef>
              <c:f>'Statement 12'!$C$24:$F$24</c:f>
              <c:numCache>
                <c:formatCode>0.0%</c:formatCode>
                <c:ptCount val="4"/>
                <c:pt idx="0">
                  <c:v>0</c:v>
                </c:pt>
                <c:pt idx="1">
                  <c:v>0.35</c:v>
                </c:pt>
                <c:pt idx="2">
                  <c:v>0.6</c:v>
                </c:pt>
                <c:pt idx="3">
                  <c:v>0.05</c:v>
                </c:pt>
              </c:numCache>
            </c:numRef>
          </c:val>
          <c:extLst>
            <c:ext xmlns:c16="http://schemas.microsoft.com/office/drawing/2014/chart" uri="{C3380CC4-5D6E-409C-BE32-E72D297353CC}">
              <c16:uniqueId val="{00000000-9E10-B446-8831-E3E7BA80D884}"/>
            </c:ext>
          </c:extLst>
        </c:ser>
        <c:dLbls>
          <c:showLegendKey val="0"/>
          <c:showVal val="0"/>
          <c:showCatName val="0"/>
          <c:showSerName val="0"/>
          <c:showPercent val="0"/>
          <c:showBubbleSize val="0"/>
        </c:dLbls>
        <c:gapWidth val="182"/>
        <c:axId val="859723520"/>
        <c:axId val="859165696"/>
      </c:barChart>
      <c:catAx>
        <c:axId val="859723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59165696"/>
        <c:crosses val="autoZero"/>
        <c:auto val="1"/>
        <c:lblAlgn val="ctr"/>
        <c:lblOffset val="100"/>
        <c:noMultiLvlLbl val="0"/>
      </c:catAx>
      <c:valAx>
        <c:axId val="85916569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5972352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If a nmDMD patient receiving ataluren loses ambulation, they should continue treatment with ataluren</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E42490"/>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3-4654-1B4A-B459-1371ACD45ABC}"/>
              </c:ext>
            </c:extLst>
          </c:dPt>
          <c:dPt>
            <c:idx val="3"/>
            <c:invertIfNegative val="0"/>
            <c:bubble3D val="0"/>
            <c:spPr>
              <a:solidFill>
                <a:srgbClr val="3F318A"/>
              </a:solidFill>
              <a:ln>
                <a:noFill/>
              </a:ln>
              <a:effectLst/>
            </c:spPr>
            <c:extLst>
              <c:ext xmlns:c16="http://schemas.microsoft.com/office/drawing/2014/chart" uri="{C3380CC4-5D6E-409C-BE32-E72D297353CC}">
                <c16:uniqueId val="{00000002-4654-1B4A-B459-1371ACD45ABC}"/>
              </c:ext>
            </c:extLst>
          </c:dPt>
          <c:cat>
            <c:strRef>
              <c:f>'Statement 13'!$C$2:$F$2</c:f>
              <c:strCache>
                <c:ptCount val="4"/>
                <c:pt idx="0">
                  <c:v>Strongly disagree</c:v>
                </c:pt>
                <c:pt idx="1">
                  <c:v>Disagree</c:v>
                </c:pt>
                <c:pt idx="2">
                  <c:v>Agree</c:v>
                </c:pt>
                <c:pt idx="3">
                  <c:v>Strongly agree</c:v>
                </c:pt>
              </c:strCache>
            </c:strRef>
          </c:cat>
          <c:val>
            <c:numRef>
              <c:f>'Statement 13'!$C$24:$F$24</c:f>
              <c:numCache>
                <c:formatCode>0.0%</c:formatCode>
                <c:ptCount val="4"/>
                <c:pt idx="0">
                  <c:v>0</c:v>
                </c:pt>
                <c:pt idx="1">
                  <c:v>0.05</c:v>
                </c:pt>
                <c:pt idx="2">
                  <c:v>0.65</c:v>
                </c:pt>
                <c:pt idx="3">
                  <c:v>0.3</c:v>
                </c:pt>
              </c:numCache>
            </c:numRef>
          </c:val>
          <c:extLst>
            <c:ext xmlns:c16="http://schemas.microsoft.com/office/drawing/2014/chart" uri="{C3380CC4-5D6E-409C-BE32-E72D297353CC}">
              <c16:uniqueId val="{00000000-4654-1B4A-B459-1371ACD45ABC}"/>
            </c:ext>
          </c:extLst>
        </c:ser>
        <c:dLbls>
          <c:showLegendKey val="0"/>
          <c:showVal val="0"/>
          <c:showCatName val="0"/>
          <c:showSerName val="0"/>
          <c:showPercent val="0"/>
          <c:showBubbleSize val="0"/>
        </c:dLbls>
        <c:gapWidth val="182"/>
        <c:axId val="830034976"/>
        <c:axId val="830371760"/>
      </c:barChart>
      <c:catAx>
        <c:axId val="8300349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30371760"/>
        <c:crosses val="autoZero"/>
        <c:auto val="1"/>
        <c:lblAlgn val="ctr"/>
        <c:lblOffset val="100"/>
        <c:noMultiLvlLbl val="0"/>
      </c:catAx>
      <c:valAx>
        <c:axId val="830371760"/>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3003497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There is life beyond loss of ambulation. There are still lots of important functions of the muscles, such as being able to use the hands and arms, fine motor skills and respiratory muscles – all these functions should be maintained for as long as possible</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3"/>
            <c:invertIfNegative val="0"/>
            <c:bubble3D val="0"/>
            <c:spPr>
              <a:solidFill>
                <a:srgbClr val="3F318A"/>
              </a:solidFill>
              <a:ln>
                <a:noFill/>
              </a:ln>
              <a:effectLst/>
            </c:spPr>
            <c:extLst>
              <c:ext xmlns:c16="http://schemas.microsoft.com/office/drawing/2014/chart" uri="{C3380CC4-5D6E-409C-BE32-E72D297353CC}">
                <c16:uniqueId val="{00000002-E5FF-D949-A67C-C8593DF96542}"/>
              </c:ext>
            </c:extLst>
          </c:dPt>
          <c:cat>
            <c:strRef>
              <c:f>'Statement 14'!$C$2:$F$2</c:f>
              <c:strCache>
                <c:ptCount val="4"/>
                <c:pt idx="0">
                  <c:v>Strongly disagree</c:v>
                </c:pt>
                <c:pt idx="1">
                  <c:v>Disagree</c:v>
                </c:pt>
                <c:pt idx="2">
                  <c:v>Agree</c:v>
                </c:pt>
                <c:pt idx="3">
                  <c:v>Strongly agree</c:v>
                </c:pt>
              </c:strCache>
            </c:strRef>
          </c:cat>
          <c:val>
            <c:numRef>
              <c:f>'Statement 14'!$C$24:$F$24</c:f>
              <c:numCache>
                <c:formatCode>0.0%</c:formatCode>
                <c:ptCount val="4"/>
                <c:pt idx="0">
                  <c:v>0</c:v>
                </c:pt>
                <c:pt idx="1">
                  <c:v>0</c:v>
                </c:pt>
                <c:pt idx="2">
                  <c:v>0.2</c:v>
                </c:pt>
                <c:pt idx="3">
                  <c:v>0.8</c:v>
                </c:pt>
              </c:numCache>
            </c:numRef>
          </c:val>
          <c:extLst>
            <c:ext xmlns:c16="http://schemas.microsoft.com/office/drawing/2014/chart" uri="{C3380CC4-5D6E-409C-BE32-E72D297353CC}">
              <c16:uniqueId val="{00000000-E5FF-D949-A67C-C8593DF96542}"/>
            </c:ext>
          </c:extLst>
        </c:ser>
        <c:dLbls>
          <c:showLegendKey val="0"/>
          <c:showVal val="0"/>
          <c:showCatName val="0"/>
          <c:showSerName val="0"/>
          <c:showPercent val="0"/>
          <c:showBubbleSize val="0"/>
        </c:dLbls>
        <c:gapWidth val="182"/>
        <c:axId val="792528912"/>
        <c:axId val="829806144"/>
      </c:barChart>
      <c:catAx>
        <c:axId val="7925289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29806144"/>
        <c:crosses val="autoZero"/>
        <c:auto val="1"/>
        <c:lblAlgn val="ctr"/>
        <c:lblOffset val="100"/>
        <c:noMultiLvlLbl val="0"/>
      </c:catAx>
      <c:valAx>
        <c:axId val="82980614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79252891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Respondents per country</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col"/>
        <c:grouping val="clustered"/>
        <c:varyColors val="0"/>
        <c:ser>
          <c:idx val="0"/>
          <c:order val="0"/>
          <c:spPr>
            <a:solidFill>
              <a:srgbClr val="3F318A"/>
            </a:solidFill>
            <a:ln>
              <a:noFill/>
            </a:ln>
            <a:effectLst/>
          </c:spPr>
          <c:invertIfNegative val="0"/>
          <c:cat>
            <c:strRef>
              <c:f>'Respondents by country'!$D$3:$D$10</c:f>
              <c:strCache>
                <c:ptCount val="8"/>
                <c:pt idx="0">
                  <c:v>Bulgaria</c:v>
                </c:pt>
                <c:pt idx="1">
                  <c:v>Croatia</c:v>
                </c:pt>
                <c:pt idx="2">
                  <c:v>Czech Republic</c:v>
                </c:pt>
                <c:pt idx="3">
                  <c:v>Hungary</c:v>
                </c:pt>
                <c:pt idx="4">
                  <c:v>Israel</c:v>
                </c:pt>
                <c:pt idx="5">
                  <c:v>Romania</c:v>
                </c:pt>
                <c:pt idx="6">
                  <c:v>Slovakia</c:v>
                </c:pt>
                <c:pt idx="7">
                  <c:v>Slovenia</c:v>
                </c:pt>
              </c:strCache>
            </c:strRef>
          </c:cat>
          <c:val>
            <c:numRef>
              <c:f>'Respondents by country'!$E$3:$E$10</c:f>
              <c:numCache>
                <c:formatCode>General</c:formatCode>
                <c:ptCount val="8"/>
                <c:pt idx="0">
                  <c:v>1</c:v>
                </c:pt>
                <c:pt idx="1">
                  <c:v>4</c:v>
                </c:pt>
                <c:pt idx="2">
                  <c:v>3</c:v>
                </c:pt>
                <c:pt idx="3">
                  <c:v>3</c:v>
                </c:pt>
                <c:pt idx="4">
                  <c:v>1</c:v>
                </c:pt>
                <c:pt idx="5">
                  <c:v>3</c:v>
                </c:pt>
                <c:pt idx="6">
                  <c:v>2</c:v>
                </c:pt>
                <c:pt idx="7">
                  <c:v>3</c:v>
                </c:pt>
              </c:numCache>
            </c:numRef>
          </c:val>
          <c:extLst>
            <c:ext xmlns:c16="http://schemas.microsoft.com/office/drawing/2014/chart" uri="{C3380CC4-5D6E-409C-BE32-E72D297353CC}">
              <c16:uniqueId val="{00000000-3063-2344-95E9-F70B1FE09422}"/>
            </c:ext>
          </c:extLst>
        </c:ser>
        <c:dLbls>
          <c:showLegendKey val="0"/>
          <c:showVal val="0"/>
          <c:showCatName val="0"/>
          <c:showSerName val="0"/>
          <c:showPercent val="0"/>
          <c:showBubbleSize val="0"/>
        </c:dLbls>
        <c:gapWidth val="219"/>
        <c:overlap val="-27"/>
        <c:axId val="1159793312"/>
        <c:axId val="1160272096"/>
      </c:barChart>
      <c:catAx>
        <c:axId val="1159793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160272096"/>
        <c:crosses val="autoZero"/>
        <c:auto val="1"/>
        <c:lblAlgn val="ctr"/>
        <c:lblOffset val="100"/>
        <c:noMultiLvlLbl val="0"/>
      </c:catAx>
      <c:valAx>
        <c:axId val="1160272096"/>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159793312"/>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Delaying the loss of ambulation in patients with nmDMD may reduce the development of scoliosis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3F318A"/>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3-81DF-6247-8CB8-998840605994}"/>
              </c:ext>
            </c:extLst>
          </c:dPt>
          <c:dPt>
            <c:idx val="2"/>
            <c:invertIfNegative val="0"/>
            <c:bubble3D val="0"/>
            <c:spPr>
              <a:solidFill>
                <a:srgbClr val="892EB1"/>
              </a:solidFill>
              <a:ln>
                <a:noFill/>
              </a:ln>
              <a:effectLst/>
            </c:spPr>
            <c:extLst>
              <c:ext xmlns:c16="http://schemas.microsoft.com/office/drawing/2014/chart" uri="{C3380CC4-5D6E-409C-BE32-E72D297353CC}">
                <c16:uniqueId val="{00000002-81DF-6247-8CB8-998840605994}"/>
              </c:ext>
            </c:extLst>
          </c:dPt>
          <c:cat>
            <c:strRef>
              <c:f>'Statement 15'!$C$2:$F$2</c:f>
              <c:strCache>
                <c:ptCount val="4"/>
                <c:pt idx="0">
                  <c:v>Strongly disagree</c:v>
                </c:pt>
                <c:pt idx="1">
                  <c:v>Disagree</c:v>
                </c:pt>
                <c:pt idx="2">
                  <c:v>Agree</c:v>
                </c:pt>
                <c:pt idx="3">
                  <c:v>Strongly agree</c:v>
                </c:pt>
              </c:strCache>
            </c:strRef>
          </c:cat>
          <c:val>
            <c:numRef>
              <c:f>'Statement 15'!$C$24:$F$24</c:f>
              <c:numCache>
                <c:formatCode>0.0%</c:formatCode>
                <c:ptCount val="4"/>
                <c:pt idx="0">
                  <c:v>0</c:v>
                </c:pt>
                <c:pt idx="1">
                  <c:v>0.1</c:v>
                </c:pt>
                <c:pt idx="2">
                  <c:v>0.35</c:v>
                </c:pt>
                <c:pt idx="3">
                  <c:v>0.55000000000000004</c:v>
                </c:pt>
              </c:numCache>
            </c:numRef>
          </c:val>
          <c:extLst>
            <c:ext xmlns:c16="http://schemas.microsoft.com/office/drawing/2014/chart" uri="{C3380CC4-5D6E-409C-BE32-E72D297353CC}">
              <c16:uniqueId val="{00000000-81DF-6247-8CB8-998840605994}"/>
            </c:ext>
          </c:extLst>
        </c:ser>
        <c:dLbls>
          <c:showLegendKey val="0"/>
          <c:showVal val="0"/>
          <c:showCatName val="0"/>
          <c:showSerName val="0"/>
          <c:showPercent val="0"/>
          <c:showBubbleSize val="0"/>
        </c:dLbls>
        <c:gapWidth val="182"/>
        <c:axId val="841946496"/>
        <c:axId val="846000704"/>
      </c:barChart>
      <c:catAx>
        <c:axId val="8419464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46000704"/>
        <c:crosses val="autoZero"/>
        <c:auto val="1"/>
        <c:lblAlgn val="ctr"/>
        <c:lblOffset val="100"/>
        <c:noMultiLvlLbl val="0"/>
      </c:catAx>
      <c:valAx>
        <c:axId val="84600070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4194649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Delaying the loss of ambulation in patients with nmDMD delays the decline of respiratory function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3"/>
            <c:invertIfNegative val="0"/>
            <c:bubble3D val="0"/>
            <c:spPr>
              <a:solidFill>
                <a:srgbClr val="3F318A"/>
              </a:solidFill>
              <a:ln>
                <a:noFill/>
              </a:ln>
              <a:effectLst/>
            </c:spPr>
            <c:extLst>
              <c:ext xmlns:c16="http://schemas.microsoft.com/office/drawing/2014/chart" uri="{C3380CC4-5D6E-409C-BE32-E72D297353CC}">
                <c16:uniqueId val="{00000002-B445-434B-B8BF-BC0BDAA6CF20}"/>
              </c:ext>
            </c:extLst>
          </c:dPt>
          <c:cat>
            <c:strRef>
              <c:f>'Statement 16'!$C$2:$F$2</c:f>
              <c:strCache>
                <c:ptCount val="4"/>
                <c:pt idx="0">
                  <c:v>Strongly disagree</c:v>
                </c:pt>
                <c:pt idx="1">
                  <c:v>Disagree</c:v>
                </c:pt>
                <c:pt idx="2">
                  <c:v>Agree</c:v>
                </c:pt>
                <c:pt idx="3">
                  <c:v>Strongly agree</c:v>
                </c:pt>
              </c:strCache>
            </c:strRef>
          </c:cat>
          <c:val>
            <c:numRef>
              <c:f>'Statement 16'!$C$24:$F$24</c:f>
              <c:numCache>
                <c:formatCode>0.0%</c:formatCode>
                <c:ptCount val="4"/>
                <c:pt idx="0">
                  <c:v>0</c:v>
                </c:pt>
                <c:pt idx="1">
                  <c:v>0</c:v>
                </c:pt>
                <c:pt idx="2">
                  <c:v>0.5</c:v>
                </c:pt>
                <c:pt idx="3">
                  <c:v>0.5</c:v>
                </c:pt>
              </c:numCache>
            </c:numRef>
          </c:val>
          <c:extLst>
            <c:ext xmlns:c16="http://schemas.microsoft.com/office/drawing/2014/chart" uri="{C3380CC4-5D6E-409C-BE32-E72D297353CC}">
              <c16:uniqueId val="{00000000-B445-434B-B8BF-BC0BDAA6CF20}"/>
            </c:ext>
          </c:extLst>
        </c:ser>
        <c:dLbls>
          <c:showLegendKey val="0"/>
          <c:showVal val="0"/>
          <c:showCatName val="0"/>
          <c:showSerName val="0"/>
          <c:showPercent val="0"/>
          <c:showBubbleSize val="0"/>
        </c:dLbls>
        <c:gapWidth val="182"/>
        <c:axId val="895712976"/>
        <c:axId val="895586928"/>
      </c:barChart>
      <c:catAx>
        <c:axId val="8957129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95586928"/>
        <c:crosses val="autoZero"/>
        <c:auto val="1"/>
        <c:lblAlgn val="ctr"/>
        <c:lblOffset val="100"/>
        <c:noMultiLvlLbl val="0"/>
      </c:catAx>
      <c:valAx>
        <c:axId val="89558692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9571297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Delaying the loss of ambulation in patients with nmDMD is related to the decline of upper limb function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3F318A"/>
            </a:solidFill>
            <a:ln>
              <a:noFill/>
            </a:ln>
            <a:effectLst/>
          </c:spPr>
          <c:invertIfNegative val="0"/>
          <c:dPt>
            <c:idx val="0"/>
            <c:invertIfNegative val="0"/>
            <c:bubble3D val="0"/>
            <c:spPr>
              <a:solidFill>
                <a:srgbClr val="5C48FF"/>
              </a:solidFill>
              <a:ln>
                <a:noFill/>
              </a:ln>
              <a:effectLst/>
            </c:spPr>
            <c:extLst>
              <c:ext xmlns:c16="http://schemas.microsoft.com/office/drawing/2014/chart" uri="{C3380CC4-5D6E-409C-BE32-E72D297353CC}">
                <c16:uniqueId val="{00000004-291A-5B44-BE78-787BD8A866EB}"/>
              </c:ext>
            </c:extLst>
          </c:dPt>
          <c:dPt>
            <c:idx val="1"/>
            <c:invertIfNegative val="0"/>
            <c:bubble3D val="0"/>
            <c:spPr>
              <a:solidFill>
                <a:srgbClr val="E42490"/>
              </a:solidFill>
              <a:ln>
                <a:noFill/>
              </a:ln>
              <a:effectLst/>
            </c:spPr>
            <c:extLst>
              <c:ext xmlns:c16="http://schemas.microsoft.com/office/drawing/2014/chart" uri="{C3380CC4-5D6E-409C-BE32-E72D297353CC}">
                <c16:uniqueId val="{00000003-291A-5B44-BE78-787BD8A866EB}"/>
              </c:ext>
            </c:extLst>
          </c:dPt>
          <c:dPt>
            <c:idx val="2"/>
            <c:invertIfNegative val="0"/>
            <c:bubble3D val="0"/>
            <c:spPr>
              <a:solidFill>
                <a:srgbClr val="892EB1"/>
              </a:solidFill>
              <a:ln>
                <a:noFill/>
              </a:ln>
              <a:effectLst/>
            </c:spPr>
            <c:extLst>
              <c:ext xmlns:c16="http://schemas.microsoft.com/office/drawing/2014/chart" uri="{C3380CC4-5D6E-409C-BE32-E72D297353CC}">
                <c16:uniqueId val="{00000002-291A-5B44-BE78-787BD8A866EB}"/>
              </c:ext>
            </c:extLst>
          </c:dPt>
          <c:cat>
            <c:strRef>
              <c:f>'Statement 17'!$C$2:$F$2</c:f>
              <c:strCache>
                <c:ptCount val="4"/>
                <c:pt idx="0">
                  <c:v>Strongly disagree</c:v>
                </c:pt>
                <c:pt idx="1">
                  <c:v>Disagree</c:v>
                </c:pt>
                <c:pt idx="2">
                  <c:v>Agree</c:v>
                </c:pt>
                <c:pt idx="3">
                  <c:v>Strongly agree</c:v>
                </c:pt>
              </c:strCache>
            </c:strRef>
          </c:cat>
          <c:val>
            <c:numRef>
              <c:f>'Statement 17'!$C$24:$F$24</c:f>
              <c:numCache>
                <c:formatCode>0.0%</c:formatCode>
                <c:ptCount val="4"/>
                <c:pt idx="0">
                  <c:v>0.05</c:v>
                </c:pt>
                <c:pt idx="1">
                  <c:v>0.2</c:v>
                </c:pt>
                <c:pt idx="2">
                  <c:v>0.5</c:v>
                </c:pt>
                <c:pt idx="3">
                  <c:v>0.25</c:v>
                </c:pt>
              </c:numCache>
            </c:numRef>
          </c:val>
          <c:extLst>
            <c:ext xmlns:c16="http://schemas.microsoft.com/office/drawing/2014/chart" uri="{C3380CC4-5D6E-409C-BE32-E72D297353CC}">
              <c16:uniqueId val="{00000000-291A-5B44-BE78-787BD8A866EB}"/>
            </c:ext>
          </c:extLst>
        </c:ser>
        <c:dLbls>
          <c:showLegendKey val="0"/>
          <c:showVal val="0"/>
          <c:showCatName val="0"/>
          <c:showSerName val="0"/>
          <c:showPercent val="0"/>
          <c:showBubbleSize val="0"/>
        </c:dLbls>
        <c:gapWidth val="182"/>
        <c:axId val="876944752"/>
        <c:axId val="877041952"/>
      </c:barChart>
      <c:catAx>
        <c:axId val="876944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77041952"/>
        <c:crosses val="autoZero"/>
        <c:auto val="1"/>
        <c:lblAlgn val="ctr"/>
        <c:lblOffset val="100"/>
        <c:noMultiLvlLbl val="0"/>
      </c:catAx>
      <c:valAx>
        <c:axId val="877041952"/>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7694475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Development of scoliosis has a detrimental impact on patients’ pulmonary function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3"/>
            <c:invertIfNegative val="0"/>
            <c:bubble3D val="0"/>
            <c:spPr>
              <a:solidFill>
                <a:srgbClr val="3F318A"/>
              </a:solidFill>
              <a:ln>
                <a:noFill/>
              </a:ln>
              <a:effectLst/>
            </c:spPr>
            <c:extLst>
              <c:ext xmlns:c16="http://schemas.microsoft.com/office/drawing/2014/chart" uri="{C3380CC4-5D6E-409C-BE32-E72D297353CC}">
                <c16:uniqueId val="{00000001-B60B-034C-B6CA-AD1BF3764D34}"/>
              </c:ext>
            </c:extLst>
          </c:dPt>
          <c:cat>
            <c:strRef>
              <c:f>'Statement 18'!$C$2:$F$2</c:f>
              <c:strCache>
                <c:ptCount val="4"/>
                <c:pt idx="0">
                  <c:v>Strongly disagree</c:v>
                </c:pt>
                <c:pt idx="1">
                  <c:v>Disagree</c:v>
                </c:pt>
                <c:pt idx="2">
                  <c:v>Agree</c:v>
                </c:pt>
                <c:pt idx="3">
                  <c:v>Strongly agree</c:v>
                </c:pt>
              </c:strCache>
            </c:strRef>
          </c:cat>
          <c:val>
            <c:numRef>
              <c:f>'Statement 18'!$C$24:$F$24</c:f>
              <c:numCache>
                <c:formatCode>0.0%</c:formatCode>
                <c:ptCount val="4"/>
                <c:pt idx="0">
                  <c:v>0</c:v>
                </c:pt>
                <c:pt idx="1">
                  <c:v>0</c:v>
                </c:pt>
                <c:pt idx="2">
                  <c:v>0.5</c:v>
                </c:pt>
                <c:pt idx="3">
                  <c:v>0.5</c:v>
                </c:pt>
              </c:numCache>
            </c:numRef>
          </c:val>
          <c:extLst>
            <c:ext xmlns:c16="http://schemas.microsoft.com/office/drawing/2014/chart" uri="{C3380CC4-5D6E-409C-BE32-E72D297353CC}">
              <c16:uniqueId val="{00000000-22AF-174E-B5A6-66239347718B}"/>
            </c:ext>
          </c:extLst>
        </c:ser>
        <c:dLbls>
          <c:showLegendKey val="0"/>
          <c:showVal val="0"/>
          <c:showCatName val="0"/>
          <c:showSerName val="0"/>
          <c:showPercent val="0"/>
          <c:showBubbleSize val="0"/>
        </c:dLbls>
        <c:gapWidth val="182"/>
        <c:axId val="791287776"/>
        <c:axId val="829516768"/>
      </c:barChart>
      <c:catAx>
        <c:axId val="7912877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29516768"/>
        <c:crosses val="autoZero"/>
        <c:auto val="1"/>
        <c:lblAlgn val="ctr"/>
        <c:lblOffset val="100"/>
        <c:noMultiLvlLbl val="0"/>
      </c:catAx>
      <c:valAx>
        <c:axId val="82951676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79128777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nmDMD patients treated with ataluren (in addition to standard of care) are less likely to develop scoliosis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3-24C4-9444-AA6F-FA47BDB96A58}"/>
              </c:ext>
            </c:extLst>
          </c:dPt>
          <c:dPt>
            <c:idx val="2"/>
            <c:invertIfNegative val="0"/>
            <c:bubble3D val="0"/>
            <c:spPr>
              <a:solidFill>
                <a:srgbClr val="892EB1"/>
              </a:solidFill>
              <a:ln>
                <a:noFill/>
              </a:ln>
              <a:effectLst/>
            </c:spPr>
            <c:extLst>
              <c:ext xmlns:c16="http://schemas.microsoft.com/office/drawing/2014/chart" uri="{C3380CC4-5D6E-409C-BE32-E72D297353CC}">
                <c16:uniqueId val="{00000002-24C4-9444-AA6F-FA47BDB96A58}"/>
              </c:ext>
            </c:extLst>
          </c:dPt>
          <c:dPt>
            <c:idx val="3"/>
            <c:invertIfNegative val="0"/>
            <c:bubble3D val="0"/>
            <c:spPr>
              <a:solidFill>
                <a:srgbClr val="3F318A"/>
              </a:solidFill>
              <a:ln>
                <a:noFill/>
              </a:ln>
              <a:effectLst/>
            </c:spPr>
            <c:extLst>
              <c:ext xmlns:c16="http://schemas.microsoft.com/office/drawing/2014/chart" uri="{C3380CC4-5D6E-409C-BE32-E72D297353CC}">
                <c16:uniqueId val="{00000001-24C4-9444-AA6F-FA47BDB96A58}"/>
              </c:ext>
            </c:extLst>
          </c:dPt>
          <c:cat>
            <c:strRef>
              <c:f>'Statement 19'!$C$2:$F$2</c:f>
              <c:strCache>
                <c:ptCount val="4"/>
                <c:pt idx="0">
                  <c:v>Strongly disagree</c:v>
                </c:pt>
                <c:pt idx="1">
                  <c:v>Disagree</c:v>
                </c:pt>
                <c:pt idx="2">
                  <c:v>Agree</c:v>
                </c:pt>
                <c:pt idx="3">
                  <c:v>Strongly agree</c:v>
                </c:pt>
              </c:strCache>
            </c:strRef>
          </c:cat>
          <c:val>
            <c:numRef>
              <c:f>'Statement 19'!$C$24:$F$24</c:f>
              <c:numCache>
                <c:formatCode>0.0%</c:formatCode>
                <c:ptCount val="4"/>
                <c:pt idx="0">
                  <c:v>0</c:v>
                </c:pt>
                <c:pt idx="1">
                  <c:v>0.15</c:v>
                </c:pt>
                <c:pt idx="2">
                  <c:v>0.8</c:v>
                </c:pt>
                <c:pt idx="3">
                  <c:v>0.05</c:v>
                </c:pt>
              </c:numCache>
            </c:numRef>
          </c:val>
          <c:extLst>
            <c:ext xmlns:c16="http://schemas.microsoft.com/office/drawing/2014/chart" uri="{C3380CC4-5D6E-409C-BE32-E72D297353CC}">
              <c16:uniqueId val="{00000000-12FD-A649-8C89-DE0A2041FB84}"/>
            </c:ext>
          </c:extLst>
        </c:ser>
        <c:dLbls>
          <c:showLegendKey val="0"/>
          <c:showVal val="0"/>
          <c:showCatName val="0"/>
          <c:showSerName val="0"/>
          <c:showPercent val="0"/>
          <c:showBubbleSize val="0"/>
        </c:dLbls>
        <c:gapWidth val="182"/>
        <c:axId val="894668144"/>
        <c:axId val="894752640"/>
      </c:barChart>
      <c:catAx>
        <c:axId val="8946681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94752640"/>
        <c:crosses val="autoZero"/>
        <c:auto val="1"/>
        <c:lblAlgn val="ctr"/>
        <c:lblOffset val="100"/>
        <c:noMultiLvlLbl val="0"/>
      </c:catAx>
      <c:valAx>
        <c:axId val="894752640"/>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9466814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Non-ambulatory nmDMD patients are less likely to develop scoliosis if they continue treatment with ataluren (in addition to standard of care) after loss of ambulation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2-6FB5-7C48-A211-9533FBBADB74}"/>
              </c:ext>
            </c:extLst>
          </c:dPt>
          <c:cat>
            <c:strRef>
              <c:f>'Statement 20'!$C$2:$F$2</c:f>
              <c:strCache>
                <c:ptCount val="4"/>
                <c:pt idx="0">
                  <c:v>Strongly disagree</c:v>
                </c:pt>
                <c:pt idx="1">
                  <c:v>Disagree</c:v>
                </c:pt>
                <c:pt idx="2">
                  <c:v>Agree</c:v>
                </c:pt>
                <c:pt idx="3">
                  <c:v>Strongly agree</c:v>
                </c:pt>
              </c:strCache>
            </c:strRef>
          </c:cat>
          <c:val>
            <c:numRef>
              <c:f>'Statement 20'!$C$24:$F$24</c:f>
              <c:numCache>
                <c:formatCode>0.0%</c:formatCode>
                <c:ptCount val="4"/>
                <c:pt idx="0">
                  <c:v>0</c:v>
                </c:pt>
                <c:pt idx="1">
                  <c:v>0.25</c:v>
                </c:pt>
                <c:pt idx="2">
                  <c:v>0.75</c:v>
                </c:pt>
                <c:pt idx="3">
                  <c:v>0</c:v>
                </c:pt>
              </c:numCache>
            </c:numRef>
          </c:val>
          <c:extLst>
            <c:ext xmlns:c16="http://schemas.microsoft.com/office/drawing/2014/chart" uri="{C3380CC4-5D6E-409C-BE32-E72D297353CC}">
              <c16:uniqueId val="{00000000-6FB5-7C48-A211-9533FBBADB74}"/>
            </c:ext>
          </c:extLst>
        </c:ser>
        <c:dLbls>
          <c:showLegendKey val="0"/>
          <c:showVal val="0"/>
          <c:showCatName val="0"/>
          <c:showSerName val="0"/>
          <c:showPercent val="0"/>
          <c:showBubbleSize val="0"/>
        </c:dLbls>
        <c:gapWidth val="182"/>
        <c:axId val="839983568"/>
        <c:axId val="825880016"/>
      </c:barChart>
      <c:catAx>
        <c:axId val="8399835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25880016"/>
        <c:crosses val="autoZero"/>
        <c:auto val="1"/>
        <c:lblAlgn val="ctr"/>
        <c:lblOffset val="100"/>
        <c:noMultiLvlLbl val="0"/>
      </c:catAx>
      <c:valAx>
        <c:axId val="82588001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3998356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Delaying the decline of muscle function in patients’ upper limbs helps to maintain independence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3F318A"/>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2-3F7C-9D44-B7D8-9ADB5907E6E0}"/>
              </c:ext>
            </c:extLst>
          </c:dPt>
          <c:cat>
            <c:strRef>
              <c:f>'Statement 21'!$C$2:$F$2</c:f>
              <c:strCache>
                <c:ptCount val="4"/>
                <c:pt idx="0">
                  <c:v>Strongly disagree</c:v>
                </c:pt>
                <c:pt idx="1">
                  <c:v>Disagree</c:v>
                </c:pt>
                <c:pt idx="2">
                  <c:v>Agree</c:v>
                </c:pt>
                <c:pt idx="3">
                  <c:v>Strongly agree</c:v>
                </c:pt>
              </c:strCache>
            </c:strRef>
          </c:cat>
          <c:val>
            <c:numRef>
              <c:f>'Statement 21'!$C$24:$F$24</c:f>
              <c:numCache>
                <c:formatCode>0.0%</c:formatCode>
                <c:ptCount val="4"/>
                <c:pt idx="0">
                  <c:v>0</c:v>
                </c:pt>
                <c:pt idx="1">
                  <c:v>0</c:v>
                </c:pt>
                <c:pt idx="2">
                  <c:v>0.3</c:v>
                </c:pt>
                <c:pt idx="3">
                  <c:v>0.7</c:v>
                </c:pt>
              </c:numCache>
            </c:numRef>
          </c:val>
          <c:extLst>
            <c:ext xmlns:c16="http://schemas.microsoft.com/office/drawing/2014/chart" uri="{C3380CC4-5D6E-409C-BE32-E72D297353CC}">
              <c16:uniqueId val="{00000000-3F7C-9D44-B7D8-9ADB5907E6E0}"/>
            </c:ext>
          </c:extLst>
        </c:ser>
        <c:dLbls>
          <c:showLegendKey val="0"/>
          <c:showVal val="0"/>
          <c:showCatName val="0"/>
          <c:showSerName val="0"/>
          <c:showPercent val="0"/>
          <c:showBubbleSize val="0"/>
        </c:dLbls>
        <c:gapWidth val="182"/>
        <c:axId val="843030304"/>
        <c:axId val="895588576"/>
      </c:barChart>
      <c:catAx>
        <c:axId val="8430303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95588576"/>
        <c:crosses val="autoZero"/>
        <c:auto val="1"/>
        <c:lblAlgn val="ctr"/>
        <c:lblOffset val="100"/>
        <c:noMultiLvlLbl val="0"/>
      </c:catAx>
      <c:valAx>
        <c:axId val="89558857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4303030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Delaying in the decline in fine motor skills also enables patients in wheelchairs to continue to be as independent as possible</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3F318A"/>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2-3D78-3744-ADC5-AD2DA39868F8}"/>
              </c:ext>
            </c:extLst>
          </c:dPt>
          <c:cat>
            <c:strRef>
              <c:f>'Statement 22'!$C$2:$F$2</c:f>
              <c:strCache>
                <c:ptCount val="4"/>
                <c:pt idx="0">
                  <c:v>Strongly disagree</c:v>
                </c:pt>
                <c:pt idx="1">
                  <c:v>Disagree</c:v>
                </c:pt>
                <c:pt idx="2">
                  <c:v>Agree</c:v>
                </c:pt>
                <c:pt idx="3">
                  <c:v>Strongly agree</c:v>
                </c:pt>
              </c:strCache>
            </c:strRef>
          </c:cat>
          <c:val>
            <c:numRef>
              <c:f>'Statement 22'!$C$24:$F$24</c:f>
              <c:numCache>
                <c:formatCode>0.0%</c:formatCode>
                <c:ptCount val="4"/>
                <c:pt idx="0">
                  <c:v>0</c:v>
                </c:pt>
                <c:pt idx="1">
                  <c:v>0</c:v>
                </c:pt>
                <c:pt idx="2">
                  <c:v>0.35</c:v>
                </c:pt>
                <c:pt idx="3">
                  <c:v>0.65</c:v>
                </c:pt>
              </c:numCache>
            </c:numRef>
          </c:val>
          <c:extLst>
            <c:ext xmlns:c16="http://schemas.microsoft.com/office/drawing/2014/chart" uri="{C3380CC4-5D6E-409C-BE32-E72D297353CC}">
              <c16:uniqueId val="{00000000-3D78-3744-ADC5-AD2DA39868F8}"/>
            </c:ext>
          </c:extLst>
        </c:ser>
        <c:dLbls>
          <c:showLegendKey val="0"/>
          <c:showVal val="0"/>
          <c:showCatName val="0"/>
          <c:showSerName val="0"/>
          <c:showPercent val="0"/>
          <c:showBubbleSize val="0"/>
        </c:dLbls>
        <c:gapWidth val="182"/>
        <c:axId val="901880448"/>
        <c:axId val="901845040"/>
      </c:barChart>
      <c:catAx>
        <c:axId val="9018804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01845040"/>
        <c:crosses val="autoZero"/>
        <c:auto val="1"/>
        <c:lblAlgn val="ctr"/>
        <c:lblOffset val="100"/>
        <c:noMultiLvlLbl val="0"/>
      </c:catAx>
      <c:valAx>
        <c:axId val="901845040"/>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0188044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Delaying the decline of upper limb strength enables non-ambulatory patients to transfer from their wheelchair to the toilet, maintain intimate hygiene, retain independence and protect their quality of life</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3"/>
            <c:invertIfNegative val="0"/>
            <c:bubble3D val="0"/>
            <c:spPr>
              <a:solidFill>
                <a:srgbClr val="3F318A"/>
              </a:solidFill>
              <a:ln>
                <a:noFill/>
              </a:ln>
              <a:effectLst/>
            </c:spPr>
            <c:extLst>
              <c:ext xmlns:c16="http://schemas.microsoft.com/office/drawing/2014/chart" uri="{C3380CC4-5D6E-409C-BE32-E72D297353CC}">
                <c16:uniqueId val="{00000002-1489-E74A-BC79-83D3B3C5EC46}"/>
              </c:ext>
            </c:extLst>
          </c:dPt>
          <c:cat>
            <c:strRef>
              <c:f>'Statement 23'!$C$2:$F$2</c:f>
              <c:strCache>
                <c:ptCount val="4"/>
                <c:pt idx="0">
                  <c:v>Strongly disagree</c:v>
                </c:pt>
                <c:pt idx="1">
                  <c:v>Disagree</c:v>
                </c:pt>
                <c:pt idx="2">
                  <c:v>Agree</c:v>
                </c:pt>
                <c:pt idx="3">
                  <c:v>Strongly agree</c:v>
                </c:pt>
              </c:strCache>
            </c:strRef>
          </c:cat>
          <c:val>
            <c:numRef>
              <c:f>'Statement 23'!$C$24:$F$24</c:f>
              <c:numCache>
                <c:formatCode>0.0%</c:formatCode>
                <c:ptCount val="4"/>
                <c:pt idx="0">
                  <c:v>0</c:v>
                </c:pt>
                <c:pt idx="1">
                  <c:v>0</c:v>
                </c:pt>
                <c:pt idx="2">
                  <c:v>0.4</c:v>
                </c:pt>
                <c:pt idx="3">
                  <c:v>0.6</c:v>
                </c:pt>
              </c:numCache>
            </c:numRef>
          </c:val>
          <c:extLst>
            <c:ext xmlns:c16="http://schemas.microsoft.com/office/drawing/2014/chart" uri="{C3380CC4-5D6E-409C-BE32-E72D297353CC}">
              <c16:uniqueId val="{00000000-1489-E74A-BC79-83D3B3C5EC46}"/>
            </c:ext>
          </c:extLst>
        </c:ser>
        <c:dLbls>
          <c:showLegendKey val="0"/>
          <c:showVal val="0"/>
          <c:showCatName val="0"/>
          <c:showSerName val="0"/>
          <c:showPercent val="0"/>
          <c:showBubbleSize val="0"/>
        </c:dLbls>
        <c:gapWidth val="182"/>
        <c:axId val="900882464"/>
        <c:axId val="900894304"/>
      </c:barChart>
      <c:catAx>
        <c:axId val="9008824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00894304"/>
        <c:crosses val="autoZero"/>
        <c:auto val="1"/>
        <c:lblAlgn val="ctr"/>
        <c:lblOffset val="100"/>
        <c:noMultiLvlLbl val="0"/>
      </c:catAx>
      <c:valAx>
        <c:axId val="90089430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0088246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Decline of upper limb function has a major impact on patients’ quality of life; they become increasingly dependant on others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3F318A"/>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2-193C-4740-80FA-8D50F49DF85E}"/>
              </c:ext>
            </c:extLst>
          </c:dPt>
          <c:cat>
            <c:strRef>
              <c:f>'Statement 24'!$C$2:$F$2</c:f>
              <c:strCache>
                <c:ptCount val="4"/>
                <c:pt idx="0">
                  <c:v>Strongly disagree</c:v>
                </c:pt>
                <c:pt idx="1">
                  <c:v>Disagree</c:v>
                </c:pt>
                <c:pt idx="2">
                  <c:v>Agree</c:v>
                </c:pt>
                <c:pt idx="3">
                  <c:v>Strongly agree</c:v>
                </c:pt>
              </c:strCache>
            </c:strRef>
          </c:cat>
          <c:val>
            <c:numRef>
              <c:f>'Statement 24'!$C$24:$F$24</c:f>
              <c:numCache>
                <c:formatCode>0.0%</c:formatCode>
                <c:ptCount val="4"/>
                <c:pt idx="0">
                  <c:v>0</c:v>
                </c:pt>
                <c:pt idx="1">
                  <c:v>0</c:v>
                </c:pt>
                <c:pt idx="2">
                  <c:v>0.3</c:v>
                </c:pt>
                <c:pt idx="3">
                  <c:v>0.7</c:v>
                </c:pt>
              </c:numCache>
            </c:numRef>
          </c:val>
          <c:extLst>
            <c:ext xmlns:c16="http://schemas.microsoft.com/office/drawing/2014/chart" uri="{C3380CC4-5D6E-409C-BE32-E72D297353CC}">
              <c16:uniqueId val="{00000000-193C-4740-80FA-8D50F49DF85E}"/>
            </c:ext>
          </c:extLst>
        </c:ser>
        <c:dLbls>
          <c:showLegendKey val="0"/>
          <c:showVal val="0"/>
          <c:showCatName val="0"/>
          <c:showSerName val="0"/>
          <c:showPercent val="0"/>
          <c:showBubbleSize val="0"/>
        </c:dLbls>
        <c:gapWidth val="182"/>
        <c:axId val="842238832"/>
        <c:axId val="842944960"/>
      </c:barChart>
      <c:catAx>
        <c:axId val="8422388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42944960"/>
        <c:crosses val="autoZero"/>
        <c:auto val="1"/>
        <c:lblAlgn val="ctr"/>
        <c:lblOffset val="100"/>
        <c:noMultiLvlLbl val="0"/>
      </c:catAx>
      <c:valAx>
        <c:axId val="842944960"/>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4223883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Respondents per country</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415-1F47-B2F7-FAB1AA0ECA0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415-1F47-B2F7-FAB1AA0ECA0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415-1F47-B2F7-FAB1AA0ECA0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415-1F47-B2F7-FAB1AA0ECA0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415-1F47-B2F7-FAB1AA0ECA0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415-1F47-B2F7-FAB1AA0ECA05}"/>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415-1F47-B2F7-FAB1AA0ECA05}"/>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415-1F47-B2F7-FAB1AA0ECA0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F318A"/>
                    </a:solidFill>
                    <a:latin typeface="Century Gothic" panose="020B0502020202020204" pitchFamily="34" charset="0"/>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'Respondents by country'!$D$3:$D$10</c:f>
              <c:strCache>
                <c:ptCount val="8"/>
                <c:pt idx="0">
                  <c:v>Bulgaria</c:v>
                </c:pt>
                <c:pt idx="1">
                  <c:v>Croatia</c:v>
                </c:pt>
                <c:pt idx="2">
                  <c:v>Czech Republic</c:v>
                </c:pt>
                <c:pt idx="3">
                  <c:v>Hungary</c:v>
                </c:pt>
                <c:pt idx="4">
                  <c:v>Israel</c:v>
                </c:pt>
                <c:pt idx="5">
                  <c:v>Romania</c:v>
                </c:pt>
                <c:pt idx="6">
                  <c:v>Slovakia</c:v>
                </c:pt>
                <c:pt idx="7">
                  <c:v>Slovenia</c:v>
                </c:pt>
              </c:strCache>
            </c:strRef>
          </c:cat>
          <c:val>
            <c:numRef>
              <c:f>'Respondents by country'!$E$3:$E$10</c:f>
              <c:numCache>
                <c:formatCode>General</c:formatCode>
                <c:ptCount val="8"/>
                <c:pt idx="0">
                  <c:v>1</c:v>
                </c:pt>
                <c:pt idx="1">
                  <c:v>4</c:v>
                </c:pt>
                <c:pt idx="2">
                  <c:v>3</c:v>
                </c:pt>
                <c:pt idx="3">
                  <c:v>3</c:v>
                </c:pt>
                <c:pt idx="4">
                  <c:v>1</c:v>
                </c:pt>
                <c:pt idx="5">
                  <c:v>3</c:v>
                </c:pt>
                <c:pt idx="6">
                  <c:v>2</c:v>
                </c:pt>
                <c:pt idx="7">
                  <c:v>3</c:v>
                </c:pt>
              </c:numCache>
            </c:numRef>
          </c:val>
          <c:extLst>
            <c:ext xmlns:c16="http://schemas.microsoft.com/office/drawing/2014/chart" uri="{C3380CC4-5D6E-409C-BE32-E72D297353CC}">
              <c16:uniqueId val="{00000000-F7AA-B347-99D1-37D366F1CC12}"/>
            </c:ext>
          </c:extLst>
        </c:ser>
        <c:dLbls>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Ataluren (in addition to standard of care) delays the decline in nmDMD patients’ upper limb function, regardless of mobility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3-6AFE-7A4A-A05A-A37E3AB14D26}"/>
              </c:ext>
            </c:extLst>
          </c:dPt>
          <c:dPt>
            <c:idx val="3"/>
            <c:invertIfNegative val="0"/>
            <c:bubble3D val="0"/>
            <c:spPr>
              <a:solidFill>
                <a:srgbClr val="3F318A"/>
              </a:solidFill>
              <a:ln>
                <a:noFill/>
              </a:ln>
              <a:effectLst/>
            </c:spPr>
            <c:extLst>
              <c:ext xmlns:c16="http://schemas.microsoft.com/office/drawing/2014/chart" uri="{C3380CC4-5D6E-409C-BE32-E72D297353CC}">
                <c16:uniqueId val="{00000002-6AFE-7A4A-A05A-A37E3AB14D26}"/>
              </c:ext>
            </c:extLst>
          </c:dPt>
          <c:cat>
            <c:strRef>
              <c:f>'Statement 25'!$C$2:$F$2</c:f>
              <c:strCache>
                <c:ptCount val="4"/>
                <c:pt idx="0">
                  <c:v>Strongly disagree</c:v>
                </c:pt>
                <c:pt idx="1">
                  <c:v>Disagree</c:v>
                </c:pt>
                <c:pt idx="2">
                  <c:v>Agree</c:v>
                </c:pt>
                <c:pt idx="3">
                  <c:v>Strongly agree</c:v>
                </c:pt>
              </c:strCache>
            </c:strRef>
          </c:cat>
          <c:val>
            <c:numRef>
              <c:f>'Statement 25'!$C$24:$F$24</c:f>
              <c:numCache>
                <c:formatCode>0.0%</c:formatCode>
                <c:ptCount val="4"/>
                <c:pt idx="0">
                  <c:v>0</c:v>
                </c:pt>
                <c:pt idx="1">
                  <c:v>0.05</c:v>
                </c:pt>
                <c:pt idx="2">
                  <c:v>0.85</c:v>
                </c:pt>
                <c:pt idx="3">
                  <c:v>0.1</c:v>
                </c:pt>
              </c:numCache>
            </c:numRef>
          </c:val>
          <c:extLst>
            <c:ext xmlns:c16="http://schemas.microsoft.com/office/drawing/2014/chart" uri="{C3380CC4-5D6E-409C-BE32-E72D297353CC}">
              <c16:uniqueId val="{00000000-6AFE-7A4A-A05A-A37E3AB14D26}"/>
            </c:ext>
          </c:extLst>
        </c:ser>
        <c:dLbls>
          <c:showLegendKey val="0"/>
          <c:showVal val="0"/>
          <c:showCatName val="0"/>
          <c:showSerName val="0"/>
          <c:showPercent val="0"/>
          <c:showBubbleSize val="0"/>
        </c:dLbls>
        <c:gapWidth val="182"/>
        <c:axId val="1258059568"/>
        <c:axId val="795367584"/>
      </c:barChart>
      <c:catAx>
        <c:axId val="12580595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795367584"/>
        <c:crosses val="autoZero"/>
        <c:auto val="1"/>
        <c:lblAlgn val="ctr"/>
        <c:lblOffset val="100"/>
        <c:noMultiLvlLbl val="0"/>
      </c:catAx>
      <c:valAx>
        <c:axId val="7953675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25805956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Ataluren (in addition to standard of care) delays the decline of fine motor skills in nmDMD patients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E42490"/>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3-8E68-8946-9210-86DEA6C8B2F5}"/>
              </c:ext>
            </c:extLst>
          </c:dPt>
          <c:dPt>
            <c:idx val="3"/>
            <c:invertIfNegative val="0"/>
            <c:bubble3D val="0"/>
            <c:spPr>
              <a:solidFill>
                <a:srgbClr val="3F318A"/>
              </a:solidFill>
              <a:ln>
                <a:noFill/>
              </a:ln>
              <a:effectLst/>
            </c:spPr>
            <c:extLst>
              <c:ext xmlns:c16="http://schemas.microsoft.com/office/drawing/2014/chart" uri="{C3380CC4-5D6E-409C-BE32-E72D297353CC}">
                <c16:uniqueId val="{00000002-8E68-8946-9210-86DEA6C8B2F5}"/>
              </c:ext>
            </c:extLst>
          </c:dPt>
          <c:cat>
            <c:strRef>
              <c:f>'Statement 26'!$C$2:$F$2</c:f>
              <c:strCache>
                <c:ptCount val="4"/>
                <c:pt idx="0">
                  <c:v>Strongly disagree</c:v>
                </c:pt>
                <c:pt idx="1">
                  <c:v>Disagree</c:v>
                </c:pt>
                <c:pt idx="2">
                  <c:v>Agree</c:v>
                </c:pt>
                <c:pt idx="3">
                  <c:v>Strongly agree</c:v>
                </c:pt>
              </c:strCache>
            </c:strRef>
          </c:cat>
          <c:val>
            <c:numRef>
              <c:f>'Statement 26'!$C$24:$F$24</c:f>
              <c:numCache>
                <c:formatCode>0.0%</c:formatCode>
                <c:ptCount val="4"/>
                <c:pt idx="0">
                  <c:v>0</c:v>
                </c:pt>
                <c:pt idx="1">
                  <c:v>0.05</c:v>
                </c:pt>
                <c:pt idx="2">
                  <c:v>0.8</c:v>
                </c:pt>
                <c:pt idx="3">
                  <c:v>0.15</c:v>
                </c:pt>
              </c:numCache>
            </c:numRef>
          </c:val>
          <c:extLst>
            <c:ext xmlns:c16="http://schemas.microsoft.com/office/drawing/2014/chart" uri="{C3380CC4-5D6E-409C-BE32-E72D297353CC}">
              <c16:uniqueId val="{00000000-8E68-8946-9210-86DEA6C8B2F5}"/>
            </c:ext>
          </c:extLst>
        </c:ser>
        <c:dLbls>
          <c:showLegendKey val="0"/>
          <c:showVal val="0"/>
          <c:showCatName val="0"/>
          <c:showSerName val="0"/>
          <c:showPercent val="0"/>
          <c:showBubbleSize val="0"/>
        </c:dLbls>
        <c:gapWidth val="182"/>
        <c:axId val="901474496"/>
        <c:axId val="900925840"/>
      </c:barChart>
      <c:catAx>
        <c:axId val="9014744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00925840"/>
        <c:crosses val="autoZero"/>
        <c:auto val="1"/>
        <c:lblAlgn val="ctr"/>
        <c:lblOffset val="100"/>
        <c:noMultiLvlLbl val="0"/>
      </c:catAx>
      <c:valAx>
        <c:axId val="900925840"/>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0147449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Continuing the use of ataluren, in addition to standard of care, in nmDMD patients when they lose ambulation delays the decline in pulmonary function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3"/>
            <c:invertIfNegative val="0"/>
            <c:bubble3D val="0"/>
            <c:spPr>
              <a:solidFill>
                <a:srgbClr val="3F318A"/>
              </a:solidFill>
              <a:ln>
                <a:noFill/>
              </a:ln>
              <a:effectLst/>
            </c:spPr>
            <c:extLst>
              <c:ext xmlns:c16="http://schemas.microsoft.com/office/drawing/2014/chart" uri="{C3380CC4-5D6E-409C-BE32-E72D297353CC}">
                <c16:uniqueId val="{00000002-973E-DC48-88DA-E3F96D43AB59}"/>
              </c:ext>
            </c:extLst>
          </c:dPt>
          <c:cat>
            <c:strRef>
              <c:f>'Statement 27'!$C$2:$F$2</c:f>
              <c:strCache>
                <c:ptCount val="4"/>
                <c:pt idx="0">
                  <c:v>Strongly disagree</c:v>
                </c:pt>
                <c:pt idx="1">
                  <c:v>Disagree</c:v>
                </c:pt>
                <c:pt idx="2">
                  <c:v>Agree</c:v>
                </c:pt>
                <c:pt idx="3">
                  <c:v>Strongly agree</c:v>
                </c:pt>
              </c:strCache>
            </c:strRef>
          </c:cat>
          <c:val>
            <c:numRef>
              <c:f>'Statement 27'!$C$24:$F$24</c:f>
              <c:numCache>
                <c:formatCode>0.0%</c:formatCode>
                <c:ptCount val="4"/>
                <c:pt idx="0">
                  <c:v>0</c:v>
                </c:pt>
                <c:pt idx="1">
                  <c:v>0</c:v>
                </c:pt>
                <c:pt idx="2">
                  <c:v>0.8</c:v>
                </c:pt>
                <c:pt idx="3">
                  <c:v>0.2</c:v>
                </c:pt>
              </c:numCache>
            </c:numRef>
          </c:val>
          <c:extLst>
            <c:ext xmlns:c16="http://schemas.microsoft.com/office/drawing/2014/chart" uri="{C3380CC4-5D6E-409C-BE32-E72D297353CC}">
              <c16:uniqueId val="{00000000-973E-DC48-88DA-E3F96D43AB59}"/>
            </c:ext>
          </c:extLst>
        </c:ser>
        <c:dLbls>
          <c:showLegendKey val="0"/>
          <c:showVal val="0"/>
          <c:showCatName val="0"/>
          <c:showSerName val="0"/>
          <c:showPercent val="0"/>
          <c:showBubbleSize val="0"/>
        </c:dLbls>
        <c:gapWidth val="182"/>
        <c:axId val="898920368"/>
        <c:axId val="899416272"/>
      </c:barChart>
      <c:catAx>
        <c:axId val="8989203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99416272"/>
        <c:crosses val="autoZero"/>
        <c:auto val="1"/>
        <c:lblAlgn val="ctr"/>
        <c:lblOffset val="100"/>
        <c:noMultiLvlLbl val="0"/>
      </c:catAx>
      <c:valAx>
        <c:axId val="899416272"/>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9892036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Maintaining patients’ pulmonary function means they experience fewer respiratory infections and may require less frequent hospitalisations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3F318A"/>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2-3EFC-7E48-AEFF-5DB3AE2EBCA4}"/>
              </c:ext>
            </c:extLst>
          </c:dPt>
          <c:cat>
            <c:strRef>
              <c:f>'Statement 28'!$C$2:$F$2</c:f>
              <c:strCache>
                <c:ptCount val="4"/>
                <c:pt idx="0">
                  <c:v>Strongly disagree</c:v>
                </c:pt>
                <c:pt idx="1">
                  <c:v>Disagree</c:v>
                </c:pt>
                <c:pt idx="2">
                  <c:v>Agree</c:v>
                </c:pt>
                <c:pt idx="3">
                  <c:v>Strongly agree</c:v>
                </c:pt>
              </c:strCache>
            </c:strRef>
          </c:cat>
          <c:val>
            <c:numRef>
              <c:f>'Statement 28'!$C$24:$F$24</c:f>
              <c:numCache>
                <c:formatCode>0.0%</c:formatCode>
                <c:ptCount val="4"/>
                <c:pt idx="0">
                  <c:v>0</c:v>
                </c:pt>
                <c:pt idx="1">
                  <c:v>0</c:v>
                </c:pt>
                <c:pt idx="2">
                  <c:v>0.45</c:v>
                </c:pt>
                <c:pt idx="3">
                  <c:v>0.55000000000000004</c:v>
                </c:pt>
              </c:numCache>
            </c:numRef>
          </c:val>
          <c:extLst>
            <c:ext xmlns:c16="http://schemas.microsoft.com/office/drawing/2014/chart" uri="{C3380CC4-5D6E-409C-BE32-E72D297353CC}">
              <c16:uniqueId val="{00000000-3EFC-7E48-AEFF-5DB3AE2EBCA4}"/>
            </c:ext>
          </c:extLst>
        </c:ser>
        <c:dLbls>
          <c:showLegendKey val="0"/>
          <c:showVal val="0"/>
          <c:showCatName val="0"/>
          <c:showSerName val="0"/>
          <c:showPercent val="0"/>
          <c:showBubbleSize val="0"/>
        </c:dLbls>
        <c:gapWidth val="182"/>
        <c:axId val="891504704"/>
        <c:axId val="898554160"/>
      </c:barChart>
      <c:catAx>
        <c:axId val="8915047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98554160"/>
        <c:crosses val="autoZero"/>
        <c:auto val="1"/>
        <c:lblAlgn val="ctr"/>
        <c:lblOffset val="100"/>
        <c:noMultiLvlLbl val="0"/>
      </c:catAx>
      <c:valAx>
        <c:axId val="898554160"/>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9150470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The ability of nmDMD patients to cough is maintained for longer with ataluren, in addition to standard of care</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3-09A4-B844-8D4F-BF137C15AF7D}"/>
              </c:ext>
            </c:extLst>
          </c:dPt>
          <c:dPt>
            <c:idx val="3"/>
            <c:invertIfNegative val="0"/>
            <c:bubble3D val="0"/>
            <c:spPr>
              <a:solidFill>
                <a:srgbClr val="3F318A"/>
              </a:solidFill>
              <a:ln>
                <a:noFill/>
              </a:ln>
              <a:effectLst/>
            </c:spPr>
            <c:extLst>
              <c:ext xmlns:c16="http://schemas.microsoft.com/office/drawing/2014/chart" uri="{C3380CC4-5D6E-409C-BE32-E72D297353CC}">
                <c16:uniqueId val="{00000002-09A4-B844-8D4F-BF137C15AF7D}"/>
              </c:ext>
            </c:extLst>
          </c:dPt>
          <c:cat>
            <c:strRef>
              <c:f>'Statement 29'!$C$2:$F$2</c:f>
              <c:strCache>
                <c:ptCount val="4"/>
                <c:pt idx="0">
                  <c:v>Strongly disagree</c:v>
                </c:pt>
                <c:pt idx="1">
                  <c:v>Disagree</c:v>
                </c:pt>
                <c:pt idx="2">
                  <c:v>Agree</c:v>
                </c:pt>
                <c:pt idx="3">
                  <c:v>Strongly agree</c:v>
                </c:pt>
              </c:strCache>
            </c:strRef>
          </c:cat>
          <c:val>
            <c:numRef>
              <c:f>'Statement 29'!$C$24:$F$24</c:f>
              <c:numCache>
                <c:formatCode>0.0%</c:formatCode>
                <c:ptCount val="4"/>
                <c:pt idx="0">
                  <c:v>0</c:v>
                </c:pt>
                <c:pt idx="1">
                  <c:v>0.05</c:v>
                </c:pt>
                <c:pt idx="2">
                  <c:v>0.9</c:v>
                </c:pt>
                <c:pt idx="3">
                  <c:v>0.05</c:v>
                </c:pt>
              </c:numCache>
            </c:numRef>
          </c:val>
          <c:extLst>
            <c:ext xmlns:c16="http://schemas.microsoft.com/office/drawing/2014/chart" uri="{C3380CC4-5D6E-409C-BE32-E72D297353CC}">
              <c16:uniqueId val="{00000000-09A4-B844-8D4F-BF137C15AF7D}"/>
            </c:ext>
          </c:extLst>
        </c:ser>
        <c:dLbls>
          <c:showLegendKey val="0"/>
          <c:showVal val="0"/>
          <c:showCatName val="0"/>
          <c:showSerName val="0"/>
          <c:showPercent val="0"/>
          <c:showBubbleSize val="0"/>
        </c:dLbls>
        <c:gapWidth val="182"/>
        <c:axId val="825929744"/>
        <c:axId val="875209184"/>
      </c:barChart>
      <c:catAx>
        <c:axId val="8259297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75209184"/>
        <c:crosses val="autoZero"/>
        <c:auto val="1"/>
        <c:lblAlgn val="ctr"/>
        <c:lblOffset val="100"/>
        <c:noMultiLvlLbl val="0"/>
      </c:catAx>
      <c:valAx>
        <c:axId val="8752091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2592974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Ataluren, in addition to standard of care, delays the decline in nmDMD patients’ pulmonary function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E42490"/>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3-3365-9F40-A854-FE387A66CDA2}"/>
              </c:ext>
            </c:extLst>
          </c:dPt>
          <c:dPt>
            <c:idx val="3"/>
            <c:invertIfNegative val="0"/>
            <c:bubble3D val="0"/>
            <c:spPr>
              <a:solidFill>
                <a:srgbClr val="3F318A"/>
              </a:solidFill>
              <a:ln>
                <a:noFill/>
              </a:ln>
              <a:effectLst/>
            </c:spPr>
            <c:extLst>
              <c:ext xmlns:c16="http://schemas.microsoft.com/office/drawing/2014/chart" uri="{C3380CC4-5D6E-409C-BE32-E72D297353CC}">
                <c16:uniqueId val="{00000002-3365-9F40-A854-FE387A66CDA2}"/>
              </c:ext>
            </c:extLst>
          </c:dPt>
          <c:cat>
            <c:strRef>
              <c:f>'Statement 30'!$C$2:$F$2</c:f>
              <c:strCache>
                <c:ptCount val="4"/>
                <c:pt idx="0">
                  <c:v>Strongly disagree</c:v>
                </c:pt>
                <c:pt idx="1">
                  <c:v>Disagree</c:v>
                </c:pt>
                <c:pt idx="2">
                  <c:v>Agree</c:v>
                </c:pt>
                <c:pt idx="3">
                  <c:v>Strongly agree</c:v>
                </c:pt>
              </c:strCache>
            </c:strRef>
          </c:cat>
          <c:val>
            <c:numRef>
              <c:f>'Statement 30'!$C$24:$F$24</c:f>
              <c:numCache>
                <c:formatCode>0.0%</c:formatCode>
                <c:ptCount val="4"/>
                <c:pt idx="0">
                  <c:v>0</c:v>
                </c:pt>
                <c:pt idx="1">
                  <c:v>0.05</c:v>
                </c:pt>
                <c:pt idx="2">
                  <c:v>0.8</c:v>
                </c:pt>
                <c:pt idx="3">
                  <c:v>0.15</c:v>
                </c:pt>
              </c:numCache>
            </c:numRef>
          </c:val>
          <c:extLst>
            <c:ext xmlns:c16="http://schemas.microsoft.com/office/drawing/2014/chart" uri="{C3380CC4-5D6E-409C-BE32-E72D297353CC}">
              <c16:uniqueId val="{00000000-3365-9F40-A854-FE387A66CDA2}"/>
            </c:ext>
          </c:extLst>
        </c:ser>
        <c:dLbls>
          <c:showLegendKey val="0"/>
          <c:showVal val="0"/>
          <c:showCatName val="0"/>
          <c:showSerName val="0"/>
          <c:showPercent val="0"/>
          <c:showBubbleSize val="0"/>
        </c:dLbls>
        <c:gapWidth val="182"/>
        <c:axId val="897765152"/>
        <c:axId val="889928032"/>
      </c:barChart>
      <c:catAx>
        <c:axId val="8977651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89928032"/>
        <c:crosses val="autoZero"/>
        <c:auto val="1"/>
        <c:lblAlgn val="ctr"/>
        <c:lblOffset val="100"/>
        <c:noMultiLvlLbl val="0"/>
      </c:catAx>
      <c:valAx>
        <c:axId val="889928032"/>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9776515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Ataluren, in addition to standard of care, significantly delays the decline in nmDMD patients’ pulmonary function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3-C52F-6449-9771-E5B885FB340F}"/>
              </c:ext>
            </c:extLst>
          </c:dPt>
          <c:dPt>
            <c:idx val="3"/>
            <c:invertIfNegative val="0"/>
            <c:bubble3D val="0"/>
            <c:spPr>
              <a:solidFill>
                <a:srgbClr val="3F318A"/>
              </a:solidFill>
              <a:ln>
                <a:noFill/>
              </a:ln>
              <a:effectLst/>
            </c:spPr>
            <c:extLst>
              <c:ext xmlns:c16="http://schemas.microsoft.com/office/drawing/2014/chart" uri="{C3380CC4-5D6E-409C-BE32-E72D297353CC}">
                <c16:uniqueId val="{00000002-C52F-6449-9771-E5B885FB340F}"/>
              </c:ext>
            </c:extLst>
          </c:dPt>
          <c:cat>
            <c:strRef>
              <c:f>'Statement 31'!$C$2:$F$2</c:f>
              <c:strCache>
                <c:ptCount val="4"/>
                <c:pt idx="0">
                  <c:v>Strongly disagree</c:v>
                </c:pt>
                <c:pt idx="1">
                  <c:v>Disagree</c:v>
                </c:pt>
                <c:pt idx="2">
                  <c:v>Agree</c:v>
                </c:pt>
                <c:pt idx="3">
                  <c:v>Strongly agree</c:v>
                </c:pt>
              </c:strCache>
            </c:strRef>
          </c:cat>
          <c:val>
            <c:numRef>
              <c:f>'Statement 31'!$C$24:$F$24</c:f>
              <c:numCache>
                <c:formatCode>0.0%</c:formatCode>
                <c:ptCount val="4"/>
                <c:pt idx="0">
                  <c:v>0</c:v>
                </c:pt>
                <c:pt idx="1">
                  <c:v>0.2</c:v>
                </c:pt>
                <c:pt idx="2">
                  <c:v>0.65</c:v>
                </c:pt>
                <c:pt idx="3">
                  <c:v>0.15</c:v>
                </c:pt>
              </c:numCache>
            </c:numRef>
          </c:val>
          <c:extLst>
            <c:ext xmlns:c16="http://schemas.microsoft.com/office/drawing/2014/chart" uri="{C3380CC4-5D6E-409C-BE32-E72D297353CC}">
              <c16:uniqueId val="{00000000-C52F-6449-9771-E5B885FB340F}"/>
            </c:ext>
          </c:extLst>
        </c:ser>
        <c:dLbls>
          <c:showLegendKey val="0"/>
          <c:showVal val="0"/>
          <c:showCatName val="0"/>
          <c:showSerName val="0"/>
          <c:showPercent val="0"/>
          <c:showBubbleSize val="0"/>
        </c:dLbls>
        <c:gapWidth val="182"/>
        <c:axId val="895912272"/>
        <c:axId val="896245088"/>
      </c:barChart>
      <c:catAx>
        <c:axId val="8959122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96245088"/>
        <c:crosses val="autoZero"/>
        <c:auto val="1"/>
        <c:lblAlgn val="ctr"/>
        <c:lblOffset val="100"/>
        <c:noMultiLvlLbl val="0"/>
      </c:catAx>
      <c:valAx>
        <c:axId val="89624508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9591227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Ataluren, in addition to standard of care, prolongs nmDMD patients’ ability to breathe independently</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E42490"/>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3-F179-7B42-AE4B-CBCD37DD863B}"/>
              </c:ext>
            </c:extLst>
          </c:dPt>
          <c:dPt>
            <c:idx val="3"/>
            <c:invertIfNegative val="0"/>
            <c:bubble3D val="0"/>
            <c:spPr>
              <a:solidFill>
                <a:srgbClr val="3F318A"/>
              </a:solidFill>
              <a:ln>
                <a:noFill/>
              </a:ln>
              <a:effectLst/>
            </c:spPr>
            <c:extLst>
              <c:ext xmlns:c16="http://schemas.microsoft.com/office/drawing/2014/chart" uri="{C3380CC4-5D6E-409C-BE32-E72D297353CC}">
                <c16:uniqueId val="{00000002-F179-7B42-AE4B-CBCD37DD863B}"/>
              </c:ext>
            </c:extLst>
          </c:dPt>
          <c:cat>
            <c:strRef>
              <c:f>'Statement 32'!$C$2:$F$2</c:f>
              <c:strCache>
                <c:ptCount val="4"/>
                <c:pt idx="0">
                  <c:v>Strongly disagree</c:v>
                </c:pt>
                <c:pt idx="1">
                  <c:v>Disagree</c:v>
                </c:pt>
                <c:pt idx="2">
                  <c:v>Agree</c:v>
                </c:pt>
                <c:pt idx="3">
                  <c:v>Strongly agree</c:v>
                </c:pt>
              </c:strCache>
            </c:strRef>
          </c:cat>
          <c:val>
            <c:numRef>
              <c:f>'Statement 32'!$C$24:$F$24</c:f>
              <c:numCache>
                <c:formatCode>0.0%</c:formatCode>
                <c:ptCount val="4"/>
                <c:pt idx="0">
                  <c:v>0</c:v>
                </c:pt>
                <c:pt idx="1">
                  <c:v>0.05</c:v>
                </c:pt>
                <c:pt idx="2">
                  <c:v>0.85</c:v>
                </c:pt>
                <c:pt idx="3">
                  <c:v>0.1</c:v>
                </c:pt>
              </c:numCache>
            </c:numRef>
          </c:val>
          <c:extLst>
            <c:ext xmlns:c16="http://schemas.microsoft.com/office/drawing/2014/chart" uri="{C3380CC4-5D6E-409C-BE32-E72D297353CC}">
              <c16:uniqueId val="{00000000-F179-7B42-AE4B-CBCD37DD863B}"/>
            </c:ext>
          </c:extLst>
        </c:ser>
        <c:dLbls>
          <c:showLegendKey val="0"/>
          <c:showVal val="0"/>
          <c:showCatName val="0"/>
          <c:showSerName val="0"/>
          <c:showPercent val="0"/>
          <c:showBubbleSize val="0"/>
        </c:dLbls>
        <c:gapWidth val="182"/>
        <c:axId val="902692912"/>
        <c:axId val="902694560"/>
      </c:barChart>
      <c:catAx>
        <c:axId val="9026929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02694560"/>
        <c:crosses val="autoZero"/>
        <c:auto val="1"/>
        <c:lblAlgn val="ctr"/>
        <c:lblOffset val="100"/>
        <c:noMultiLvlLbl val="0"/>
      </c:catAx>
      <c:valAx>
        <c:axId val="902694560"/>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0269291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Ataluren, in addition to standard of care, significantly prolongs nmDMD patients’ ability to breathe independently</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3-7D68-E445-97CA-464A8633AFA5}"/>
              </c:ext>
            </c:extLst>
          </c:dPt>
          <c:dPt>
            <c:idx val="3"/>
            <c:invertIfNegative val="0"/>
            <c:bubble3D val="0"/>
            <c:spPr>
              <a:solidFill>
                <a:srgbClr val="3F318A"/>
              </a:solidFill>
              <a:ln>
                <a:noFill/>
              </a:ln>
              <a:effectLst/>
            </c:spPr>
            <c:extLst>
              <c:ext xmlns:c16="http://schemas.microsoft.com/office/drawing/2014/chart" uri="{C3380CC4-5D6E-409C-BE32-E72D297353CC}">
                <c16:uniqueId val="{00000002-7D68-E445-97CA-464A8633AFA5}"/>
              </c:ext>
            </c:extLst>
          </c:dPt>
          <c:cat>
            <c:strRef>
              <c:f>'Statement 33'!$C$2:$F$2</c:f>
              <c:strCache>
                <c:ptCount val="4"/>
                <c:pt idx="0">
                  <c:v>Strongly disagree</c:v>
                </c:pt>
                <c:pt idx="1">
                  <c:v>Disagree</c:v>
                </c:pt>
                <c:pt idx="2">
                  <c:v>Agree</c:v>
                </c:pt>
                <c:pt idx="3">
                  <c:v>Strongly agree</c:v>
                </c:pt>
              </c:strCache>
            </c:strRef>
          </c:cat>
          <c:val>
            <c:numRef>
              <c:f>'Statement 33'!$C$24:$F$24</c:f>
              <c:numCache>
                <c:formatCode>0.0%</c:formatCode>
                <c:ptCount val="4"/>
                <c:pt idx="0">
                  <c:v>0</c:v>
                </c:pt>
                <c:pt idx="1">
                  <c:v>0.15</c:v>
                </c:pt>
                <c:pt idx="2">
                  <c:v>0.8</c:v>
                </c:pt>
                <c:pt idx="3">
                  <c:v>0.05</c:v>
                </c:pt>
              </c:numCache>
            </c:numRef>
          </c:val>
          <c:extLst>
            <c:ext xmlns:c16="http://schemas.microsoft.com/office/drawing/2014/chart" uri="{C3380CC4-5D6E-409C-BE32-E72D297353CC}">
              <c16:uniqueId val="{00000000-7D68-E445-97CA-464A8633AFA5}"/>
            </c:ext>
          </c:extLst>
        </c:ser>
        <c:dLbls>
          <c:showLegendKey val="0"/>
          <c:showVal val="0"/>
          <c:showCatName val="0"/>
          <c:showSerName val="0"/>
          <c:showPercent val="0"/>
          <c:showBubbleSize val="0"/>
        </c:dLbls>
        <c:gapWidth val="182"/>
        <c:axId val="901656112"/>
        <c:axId val="901662864"/>
      </c:barChart>
      <c:catAx>
        <c:axId val="9016561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01662864"/>
        <c:crosses val="autoZero"/>
        <c:auto val="1"/>
        <c:lblAlgn val="ctr"/>
        <c:lblOffset val="100"/>
        <c:noMultiLvlLbl val="0"/>
      </c:catAx>
      <c:valAx>
        <c:axId val="90166286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0165611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When nmDMD patients’ FVC falls below 60%, at latest, it becomes necessary to commence physiotherapy and/or screening for night-time ventilation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E42490"/>
            </a:solidFill>
            <a:ln>
              <a:noFill/>
            </a:ln>
            <a:effectLst/>
          </c:spPr>
          <c:invertIfNegative val="0"/>
          <c:dPt>
            <c:idx val="0"/>
            <c:invertIfNegative val="0"/>
            <c:bubble3D val="0"/>
            <c:spPr>
              <a:solidFill>
                <a:srgbClr val="5C48FF"/>
              </a:solidFill>
              <a:ln>
                <a:noFill/>
              </a:ln>
              <a:effectLst/>
            </c:spPr>
            <c:extLst>
              <c:ext xmlns:c16="http://schemas.microsoft.com/office/drawing/2014/chart" uri="{C3380CC4-5D6E-409C-BE32-E72D297353CC}">
                <c16:uniqueId val="{00000004-05CC-904E-9E89-5F2385019C65}"/>
              </c:ext>
            </c:extLst>
          </c:dPt>
          <c:dPt>
            <c:idx val="2"/>
            <c:invertIfNegative val="0"/>
            <c:bubble3D val="0"/>
            <c:spPr>
              <a:solidFill>
                <a:srgbClr val="892EB1"/>
              </a:solidFill>
              <a:ln>
                <a:noFill/>
              </a:ln>
              <a:effectLst/>
            </c:spPr>
            <c:extLst>
              <c:ext xmlns:c16="http://schemas.microsoft.com/office/drawing/2014/chart" uri="{C3380CC4-5D6E-409C-BE32-E72D297353CC}">
                <c16:uniqueId val="{00000003-05CC-904E-9E89-5F2385019C65}"/>
              </c:ext>
            </c:extLst>
          </c:dPt>
          <c:dPt>
            <c:idx val="3"/>
            <c:invertIfNegative val="0"/>
            <c:bubble3D val="0"/>
            <c:spPr>
              <a:solidFill>
                <a:srgbClr val="3F318A"/>
              </a:solidFill>
              <a:ln>
                <a:noFill/>
              </a:ln>
              <a:effectLst/>
            </c:spPr>
            <c:extLst>
              <c:ext xmlns:c16="http://schemas.microsoft.com/office/drawing/2014/chart" uri="{C3380CC4-5D6E-409C-BE32-E72D297353CC}">
                <c16:uniqueId val="{00000002-05CC-904E-9E89-5F2385019C65}"/>
              </c:ext>
            </c:extLst>
          </c:dPt>
          <c:cat>
            <c:strRef>
              <c:f>'Statement 34'!$C$2:$F$2</c:f>
              <c:strCache>
                <c:ptCount val="4"/>
                <c:pt idx="0">
                  <c:v>Strongly disagree</c:v>
                </c:pt>
                <c:pt idx="1">
                  <c:v>Disagree</c:v>
                </c:pt>
                <c:pt idx="2">
                  <c:v>Agree</c:v>
                </c:pt>
                <c:pt idx="3">
                  <c:v>Strongly agree</c:v>
                </c:pt>
              </c:strCache>
            </c:strRef>
          </c:cat>
          <c:val>
            <c:numRef>
              <c:f>'Statement 34'!$C$24:$F$24</c:f>
              <c:numCache>
                <c:formatCode>0.0%</c:formatCode>
                <c:ptCount val="4"/>
                <c:pt idx="0">
                  <c:v>0.05</c:v>
                </c:pt>
                <c:pt idx="1">
                  <c:v>0.1</c:v>
                </c:pt>
                <c:pt idx="2">
                  <c:v>0.4</c:v>
                </c:pt>
                <c:pt idx="3">
                  <c:v>0.45</c:v>
                </c:pt>
              </c:numCache>
            </c:numRef>
          </c:val>
          <c:extLst>
            <c:ext xmlns:c16="http://schemas.microsoft.com/office/drawing/2014/chart" uri="{C3380CC4-5D6E-409C-BE32-E72D297353CC}">
              <c16:uniqueId val="{00000000-05CC-904E-9E89-5F2385019C65}"/>
            </c:ext>
          </c:extLst>
        </c:ser>
        <c:dLbls>
          <c:showLegendKey val="0"/>
          <c:showVal val="0"/>
          <c:showCatName val="0"/>
          <c:showSerName val="0"/>
          <c:showPercent val="0"/>
          <c:showBubbleSize val="0"/>
        </c:dLbls>
        <c:gapWidth val="182"/>
        <c:axId val="858952448"/>
        <c:axId val="897407312"/>
      </c:barChart>
      <c:catAx>
        <c:axId val="8589524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97407312"/>
        <c:crosses val="autoZero"/>
        <c:auto val="1"/>
        <c:lblAlgn val="ctr"/>
        <c:lblOffset val="100"/>
        <c:noMultiLvlLbl val="0"/>
      </c:catAx>
      <c:valAx>
        <c:axId val="897407312"/>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5895244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Respondents role</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dPt>
            <c:idx val="0"/>
            <c:invertIfNegative val="0"/>
            <c:bubble3D val="0"/>
            <c:spPr>
              <a:solidFill>
                <a:srgbClr val="5C48FF"/>
              </a:solidFill>
              <a:ln>
                <a:noFill/>
              </a:ln>
              <a:effectLst/>
            </c:spPr>
            <c:extLst>
              <c:ext xmlns:c16="http://schemas.microsoft.com/office/drawing/2014/chart" uri="{C3380CC4-5D6E-409C-BE32-E72D297353CC}">
                <c16:uniqueId val="{00000005-DD9F-914C-8F6F-7CDECD07CAEB}"/>
              </c:ext>
            </c:extLst>
          </c:dPt>
          <c:dPt>
            <c:idx val="1"/>
            <c:invertIfNegative val="0"/>
            <c:bubble3D val="0"/>
            <c:spPr>
              <a:solidFill>
                <a:srgbClr val="E42490"/>
              </a:solidFill>
              <a:ln>
                <a:noFill/>
              </a:ln>
              <a:effectLst/>
            </c:spPr>
            <c:extLst>
              <c:ext xmlns:c16="http://schemas.microsoft.com/office/drawing/2014/chart" uri="{C3380CC4-5D6E-409C-BE32-E72D297353CC}">
                <c16:uniqueId val="{00000004-DD9F-914C-8F6F-7CDECD07CAEB}"/>
              </c:ext>
            </c:extLst>
          </c:dPt>
          <c:dPt>
            <c:idx val="2"/>
            <c:invertIfNegative val="0"/>
            <c:bubble3D val="0"/>
            <c:spPr>
              <a:solidFill>
                <a:srgbClr val="892EB1"/>
              </a:solidFill>
              <a:ln>
                <a:noFill/>
              </a:ln>
              <a:effectLst/>
            </c:spPr>
            <c:extLst>
              <c:ext xmlns:c16="http://schemas.microsoft.com/office/drawing/2014/chart" uri="{C3380CC4-5D6E-409C-BE32-E72D297353CC}">
                <c16:uniqueId val="{00000003-DD9F-914C-8F6F-7CDECD07CAEB}"/>
              </c:ext>
            </c:extLst>
          </c:dPt>
          <c:dPt>
            <c:idx val="3"/>
            <c:invertIfNegative val="0"/>
            <c:bubble3D val="0"/>
            <c:spPr>
              <a:solidFill>
                <a:srgbClr val="3F318A"/>
              </a:solidFill>
              <a:ln>
                <a:noFill/>
              </a:ln>
              <a:effectLst/>
            </c:spPr>
            <c:extLst>
              <c:ext xmlns:c16="http://schemas.microsoft.com/office/drawing/2014/chart" uri="{C3380CC4-5D6E-409C-BE32-E72D297353CC}">
                <c16:uniqueId val="{00000002-DD9F-914C-8F6F-7CDECD07CAEB}"/>
              </c:ext>
            </c:extLst>
          </c:dPt>
          <c:cat>
            <c:strRef>
              <c:f>'Respondents role'!$E$3:$E$6</c:f>
              <c:strCache>
                <c:ptCount val="4"/>
                <c:pt idx="0">
                  <c:v>Consultant Paediatric Neurologist</c:v>
                </c:pt>
                <c:pt idx="1">
                  <c:v>Neurologist</c:v>
                </c:pt>
                <c:pt idx="2">
                  <c:v>Paediatrician</c:v>
                </c:pt>
                <c:pt idx="3">
                  <c:v>Paediatric Neurologist</c:v>
                </c:pt>
              </c:strCache>
            </c:strRef>
          </c:cat>
          <c:val>
            <c:numRef>
              <c:f>'Respondents role'!$F$3:$F$6</c:f>
              <c:numCache>
                <c:formatCode>General</c:formatCode>
                <c:ptCount val="4"/>
                <c:pt idx="0">
                  <c:v>3</c:v>
                </c:pt>
                <c:pt idx="1">
                  <c:v>1</c:v>
                </c:pt>
                <c:pt idx="2">
                  <c:v>1</c:v>
                </c:pt>
                <c:pt idx="3">
                  <c:v>15</c:v>
                </c:pt>
              </c:numCache>
            </c:numRef>
          </c:val>
          <c:extLst>
            <c:ext xmlns:c16="http://schemas.microsoft.com/office/drawing/2014/chart" uri="{C3380CC4-5D6E-409C-BE32-E72D297353CC}">
              <c16:uniqueId val="{00000000-DD9F-914C-8F6F-7CDECD07CAEB}"/>
            </c:ext>
          </c:extLst>
        </c:ser>
        <c:dLbls>
          <c:showLegendKey val="0"/>
          <c:showVal val="0"/>
          <c:showCatName val="0"/>
          <c:showSerName val="0"/>
          <c:showPercent val="0"/>
          <c:showBubbleSize val="0"/>
        </c:dLbls>
        <c:gapWidth val="182"/>
        <c:axId val="1084196000"/>
        <c:axId val="791989344"/>
      </c:barChart>
      <c:catAx>
        <c:axId val="10841960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791989344"/>
        <c:crosses val="autoZero"/>
        <c:auto val="1"/>
        <c:lblAlgn val="ctr"/>
        <c:lblOffset val="100"/>
        <c:noMultiLvlLbl val="0"/>
      </c:catAx>
      <c:valAx>
        <c:axId val="7919893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08419600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Patients that continue to receive ataluren, in addition to standard of care, after loss of ambulation are expected to have a delayed requirement for ventilation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3-099E-8B44-BB9D-3D402522783F}"/>
              </c:ext>
            </c:extLst>
          </c:dPt>
          <c:dPt>
            <c:idx val="3"/>
            <c:invertIfNegative val="0"/>
            <c:bubble3D val="0"/>
            <c:spPr>
              <a:solidFill>
                <a:srgbClr val="3F318A"/>
              </a:solidFill>
              <a:ln>
                <a:noFill/>
              </a:ln>
              <a:effectLst/>
            </c:spPr>
            <c:extLst>
              <c:ext xmlns:c16="http://schemas.microsoft.com/office/drawing/2014/chart" uri="{C3380CC4-5D6E-409C-BE32-E72D297353CC}">
                <c16:uniqueId val="{00000002-099E-8B44-BB9D-3D402522783F}"/>
              </c:ext>
            </c:extLst>
          </c:dPt>
          <c:cat>
            <c:strRef>
              <c:f>'Statement 35'!$C$2:$F$2</c:f>
              <c:strCache>
                <c:ptCount val="4"/>
                <c:pt idx="0">
                  <c:v>Strongly disagree</c:v>
                </c:pt>
                <c:pt idx="1">
                  <c:v>Disagree</c:v>
                </c:pt>
                <c:pt idx="2">
                  <c:v>Agree</c:v>
                </c:pt>
                <c:pt idx="3">
                  <c:v>Strongly agree</c:v>
                </c:pt>
              </c:strCache>
            </c:strRef>
          </c:cat>
          <c:val>
            <c:numRef>
              <c:f>'Statement 35'!$C$24:$F$24</c:f>
              <c:numCache>
                <c:formatCode>0.0%</c:formatCode>
                <c:ptCount val="4"/>
                <c:pt idx="0">
                  <c:v>0</c:v>
                </c:pt>
                <c:pt idx="1">
                  <c:v>0.05</c:v>
                </c:pt>
                <c:pt idx="2">
                  <c:v>0.8</c:v>
                </c:pt>
                <c:pt idx="3">
                  <c:v>0.15</c:v>
                </c:pt>
              </c:numCache>
            </c:numRef>
          </c:val>
          <c:extLst>
            <c:ext xmlns:c16="http://schemas.microsoft.com/office/drawing/2014/chart" uri="{C3380CC4-5D6E-409C-BE32-E72D297353CC}">
              <c16:uniqueId val="{00000000-099E-8B44-BB9D-3D402522783F}"/>
            </c:ext>
          </c:extLst>
        </c:ser>
        <c:dLbls>
          <c:showLegendKey val="0"/>
          <c:showVal val="0"/>
          <c:showCatName val="0"/>
          <c:showSerName val="0"/>
          <c:showPercent val="0"/>
          <c:showBubbleSize val="0"/>
        </c:dLbls>
        <c:gapWidth val="182"/>
        <c:axId val="927981744"/>
        <c:axId val="927824864"/>
      </c:barChart>
      <c:catAx>
        <c:axId val="9279817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27824864"/>
        <c:crosses val="autoZero"/>
        <c:auto val="1"/>
        <c:lblAlgn val="ctr"/>
        <c:lblOffset val="100"/>
        <c:noMultiLvlLbl val="0"/>
      </c:catAx>
      <c:valAx>
        <c:axId val="92782486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2798174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It is logical to expect ataluren in nmDMD patients to have an effect on all muscles, including the cardiac muscle</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E42490"/>
            </a:solidFill>
            <a:ln>
              <a:noFill/>
            </a:ln>
            <a:effectLst/>
          </c:spPr>
          <c:invertIfNegative val="0"/>
          <c:dPt>
            <c:idx val="2"/>
            <c:invertIfNegative val="0"/>
            <c:bubble3D val="0"/>
            <c:spPr>
              <a:solidFill>
                <a:srgbClr val="5C48FF"/>
              </a:solidFill>
              <a:ln>
                <a:noFill/>
              </a:ln>
              <a:effectLst/>
            </c:spPr>
            <c:extLst>
              <c:ext xmlns:c16="http://schemas.microsoft.com/office/drawing/2014/chart" uri="{C3380CC4-5D6E-409C-BE32-E72D297353CC}">
                <c16:uniqueId val="{00000003-5749-BD43-8D8A-F2C49065361A}"/>
              </c:ext>
            </c:extLst>
          </c:dPt>
          <c:dPt>
            <c:idx val="3"/>
            <c:invertIfNegative val="0"/>
            <c:bubble3D val="0"/>
            <c:spPr>
              <a:solidFill>
                <a:srgbClr val="3F318A"/>
              </a:solidFill>
              <a:ln>
                <a:noFill/>
              </a:ln>
              <a:effectLst/>
            </c:spPr>
            <c:extLst>
              <c:ext xmlns:c16="http://schemas.microsoft.com/office/drawing/2014/chart" uri="{C3380CC4-5D6E-409C-BE32-E72D297353CC}">
                <c16:uniqueId val="{00000002-5749-BD43-8D8A-F2C49065361A}"/>
              </c:ext>
            </c:extLst>
          </c:dPt>
          <c:cat>
            <c:strRef>
              <c:f>'Statement 36'!$C$2:$F$2</c:f>
              <c:strCache>
                <c:ptCount val="4"/>
                <c:pt idx="0">
                  <c:v>Strongly disagree</c:v>
                </c:pt>
                <c:pt idx="1">
                  <c:v>Disagree</c:v>
                </c:pt>
                <c:pt idx="2">
                  <c:v>Agree</c:v>
                </c:pt>
                <c:pt idx="3">
                  <c:v>Strongly agree</c:v>
                </c:pt>
              </c:strCache>
            </c:strRef>
          </c:cat>
          <c:val>
            <c:numRef>
              <c:f>'Statement 36'!$C$24:$F$24</c:f>
              <c:numCache>
                <c:formatCode>0.0%</c:formatCode>
                <c:ptCount val="4"/>
                <c:pt idx="0">
                  <c:v>0</c:v>
                </c:pt>
                <c:pt idx="1">
                  <c:v>0.05</c:v>
                </c:pt>
                <c:pt idx="2">
                  <c:v>0.8</c:v>
                </c:pt>
                <c:pt idx="3">
                  <c:v>0.15</c:v>
                </c:pt>
              </c:numCache>
            </c:numRef>
          </c:val>
          <c:extLst>
            <c:ext xmlns:c16="http://schemas.microsoft.com/office/drawing/2014/chart" uri="{C3380CC4-5D6E-409C-BE32-E72D297353CC}">
              <c16:uniqueId val="{00000000-5749-BD43-8D8A-F2C49065361A}"/>
            </c:ext>
          </c:extLst>
        </c:ser>
        <c:dLbls>
          <c:showLegendKey val="0"/>
          <c:showVal val="0"/>
          <c:showCatName val="0"/>
          <c:showSerName val="0"/>
          <c:showPercent val="0"/>
          <c:showBubbleSize val="0"/>
        </c:dLbls>
        <c:gapWidth val="182"/>
        <c:axId val="902228416"/>
        <c:axId val="928750576"/>
      </c:barChart>
      <c:catAx>
        <c:axId val="9022284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28750576"/>
        <c:crosses val="autoZero"/>
        <c:auto val="1"/>
        <c:lblAlgn val="ctr"/>
        <c:lblOffset val="100"/>
        <c:noMultiLvlLbl val="0"/>
      </c:catAx>
      <c:valAx>
        <c:axId val="92875057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022284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It is logical to expect Ataluren, in addition to standard of care, to delay the onset of cardiac decline in patients with nmDMD</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3F318A"/>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3-73B8-5540-A699-A4AD90A6FD0C}"/>
              </c:ext>
            </c:extLst>
          </c:dPt>
          <c:dPt>
            <c:idx val="2"/>
            <c:invertIfNegative val="0"/>
            <c:bubble3D val="0"/>
            <c:spPr>
              <a:solidFill>
                <a:srgbClr val="892EB1"/>
              </a:solidFill>
              <a:ln>
                <a:noFill/>
              </a:ln>
              <a:effectLst/>
            </c:spPr>
            <c:extLst>
              <c:ext xmlns:c16="http://schemas.microsoft.com/office/drawing/2014/chart" uri="{C3380CC4-5D6E-409C-BE32-E72D297353CC}">
                <c16:uniqueId val="{00000002-73B8-5540-A699-A4AD90A6FD0C}"/>
              </c:ext>
            </c:extLst>
          </c:dPt>
          <c:cat>
            <c:strRef>
              <c:f>'Statement 37'!$C$2:$F$2</c:f>
              <c:strCache>
                <c:ptCount val="4"/>
                <c:pt idx="0">
                  <c:v>Strongly disagree</c:v>
                </c:pt>
                <c:pt idx="1">
                  <c:v>Disagree</c:v>
                </c:pt>
                <c:pt idx="2">
                  <c:v>Agree</c:v>
                </c:pt>
                <c:pt idx="3">
                  <c:v>Strongly agree</c:v>
                </c:pt>
              </c:strCache>
            </c:strRef>
          </c:cat>
          <c:val>
            <c:numRef>
              <c:f>'Statement 37'!$C$24:$F$24</c:f>
              <c:numCache>
                <c:formatCode>0.0%</c:formatCode>
                <c:ptCount val="4"/>
                <c:pt idx="0">
                  <c:v>0</c:v>
                </c:pt>
                <c:pt idx="1">
                  <c:v>0.1</c:v>
                </c:pt>
                <c:pt idx="2">
                  <c:v>0.8</c:v>
                </c:pt>
                <c:pt idx="3">
                  <c:v>0.1</c:v>
                </c:pt>
              </c:numCache>
            </c:numRef>
          </c:val>
          <c:extLst>
            <c:ext xmlns:c16="http://schemas.microsoft.com/office/drawing/2014/chart" uri="{C3380CC4-5D6E-409C-BE32-E72D297353CC}">
              <c16:uniqueId val="{00000000-73B8-5540-A699-A4AD90A6FD0C}"/>
            </c:ext>
          </c:extLst>
        </c:ser>
        <c:dLbls>
          <c:showLegendKey val="0"/>
          <c:showVal val="0"/>
          <c:showCatName val="0"/>
          <c:showSerName val="0"/>
          <c:showPercent val="0"/>
          <c:showBubbleSize val="0"/>
        </c:dLbls>
        <c:gapWidth val="182"/>
        <c:axId val="918329936"/>
        <c:axId val="917874800"/>
      </c:barChart>
      <c:catAx>
        <c:axId val="9183299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17874800"/>
        <c:crosses val="autoZero"/>
        <c:auto val="1"/>
        <c:lblAlgn val="ctr"/>
        <c:lblOffset val="100"/>
        <c:noMultiLvlLbl val="0"/>
      </c:catAx>
      <c:valAx>
        <c:axId val="917874800"/>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91832993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It is logical to expect Ataluren, in addition to standard of care, to delay the onset of cardiomyopathy in patients with nmDMD</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E42490"/>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3-F1A0-BC42-B05C-5B640DD39BCE}"/>
              </c:ext>
            </c:extLst>
          </c:dPt>
          <c:dPt>
            <c:idx val="3"/>
            <c:invertIfNegative val="0"/>
            <c:bubble3D val="0"/>
            <c:spPr>
              <a:solidFill>
                <a:srgbClr val="3F318A"/>
              </a:solidFill>
              <a:ln>
                <a:noFill/>
              </a:ln>
              <a:effectLst/>
            </c:spPr>
            <c:extLst>
              <c:ext xmlns:c16="http://schemas.microsoft.com/office/drawing/2014/chart" uri="{C3380CC4-5D6E-409C-BE32-E72D297353CC}">
                <c16:uniqueId val="{00000002-F1A0-BC42-B05C-5B640DD39BCE}"/>
              </c:ext>
            </c:extLst>
          </c:dPt>
          <c:cat>
            <c:strRef>
              <c:f>'Statement 38'!$C$2:$F$2</c:f>
              <c:strCache>
                <c:ptCount val="4"/>
                <c:pt idx="0">
                  <c:v>Strongly disagree</c:v>
                </c:pt>
                <c:pt idx="1">
                  <c:v>Disagree</c:v>
                </c:pt>
                <c:pt idx="2">
                  <c:v>Agree</c:v>
                </c:pt>
                <c:pt idx="3">
                  <c:v>Strongly agree</c:v>
                </c:pt>
              </c:strCache>
            </c:strRef>
          </c:cat>
          <c:val>
            <c:numRef>
              <c:f>'Statement 38'!$C$24:$F$24</c:f>
              <c:numCache>
                <c:formatCode>0.0%</c:formatCode>
                <c:ptCount val="4"/>
                <c:pt idx="0">
                  <c:v>0</c:v>
                </c:pt>
                <c:pt idx="1">
                  <c:v>0.1</c:v>
                </c:pt>
                <c:pt idx="2">
                  <c:v>0.8</c:v>
                </c:pt>
                <c:pt idx="3">
                  <c:v>0.1</c:v>
                </c:pt>
              </c:numCache>
            </c:numRef>
          </c:val>
          <c:extLst>
            <c:ext xmlns:c16="http://schemas.microsoft.com/office/drawing/2014/chart" uri="{C3380CC4-5D6E-409C-BE32-E72D297353CC}">
              <c16:uniqueId val="{00000000-F1A0-BC42-B05C-5B640DD39BCE}"/>
            </c:ext>
          </c:extLst>
        </c:ser>
        <c:dLbls>
          <c:showLegendKey val="0"/>
          <c:showVal val="0"/>
          <c:showCatName val="0"/>
          <c:showSerName val="0"/>
          <c:showPercent val="0"/>
          <c:showBubbleSize val="0"/>
        </c:dLbls>
        <c:gapWidth val="182"/>
        <c:axId val="877182112"/>
        <c:axId val="897394064"/>
      </c:barChart>
      <c:catAx>
        <c:axId val="8771821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97394064"/>
        <c:crosses val="autoZero"/>
        <c:auto val="1"/>
        <c:lblAlgn val="ctr"/>
        <c:lblOffset val="100"/>
        <c:noMultiLvlLbl val="0"/>
      </c:catAx>
      <c:valAx>
        <c:axId val="89739406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7718211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It is logical to expect Ataluren, in addition to standard of care, to delay the decline in left ventricular ejection fraction in patients with nmDMD</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3-65E4-1D49-A555-D019B6912629}"/>
              </c:ext>
            </c:extLst>
          </c:dPt>
          <c:dPt>
            <c:idx val="3"/>
            <c:invertIfNegative val="0"/>
            <c:bubble3D val="0"/>
            <c:spPr>
              <a:solidFill>
                <a:srgbClr val="3F318A"/>
              </a:solidFill>
              <a:ln>
                <a:noFill/>
              </a:ln>
              <a:effectLst/>
            </c:spPr>
            <c:extLst>
              <c:ext xmlns:c16="http://schemas.microsoft.com/office/drawing/2014/chart" uri="{C3380CC4-5D6E-409C-BE32-E72D297353CC}">
                <c16:uniqueId val="{00000002-65E4-1D49-A555-D019B6912629}"/>
              </c:ext>
            </c:extLst>
          </c:dPt>
          <c:cat>
            <c:strRef>
              <c:f>'Statement 39'!$C$2:$F$2</c:f>
              <c:strCache>
                <c:ptCount val="4"/>
                <c:pt idx="0">
                  <c:v>Strongly disagree</c:v>
                </c:pt>
                <c:pt idx="1">
                  <c:v>Disagree</c:v>
                </c:pt>
                <c:pt idx="2">
                  <c:v>Agree</c:v>
                </c:pt>
                <c:pt idx="3">
                  <c:v>Strongly agree</c:v>
                </c:pt>
              </c:strCache>
            </c:strRef>
          </c:cat>
          <c:val>
            <c:numRef>
              <c:f>'Statement 39'!$C$24:$F$24</c:f>
              <c:numCache>
                <c:formatCode>0.0%</c:formatCode>
                <c:ptCount val="4"/>
                <c:pt idx="0">
                  <c:v>0</c:v>
                </c:pt>
                <c:pt idx="1">
                  <c:v>0.1</c:v>
                </c:pt>
                <c:pt idx="2">
                  <c:v>0.75</c:v>
                </c:pt>
                <c:pt idx="3">
                  <c:v>0.15</c:v>
                </c:pt>
              </c:numCache>
            </c:numRef>
          </c:val>
          <c:extLst>
            <c:ext xmlns:c16="http://schemas.microsoft.com/office/drawing/2014/chart" uri="{C3380CC4-5D6E-409C-BE32-E72D297353CC}">
              <c16:uniqueId val="{00000000-65E4-1D49-A555-D019B6912629}"/>
            </c:ext>
          </c:extLst>
        </c:ser>
        <c:dLbls>
          <c:showLegendKey val="0"/>
          <c:showVal val="0"/>
          <c:showCatName val="0"/>
          <c:showSerName val="0"/>
          <c:showPercent val="0"/>
          <c:showBubbleSize val="0"/>
        </c:dLbls>
        <c:gapWidth val="182"/>
        <c:axId val="1139000656"/>
        <c:axId val="1139372208"/>
      </c:barChart>
      <c:catAx>
        <c:axId val="11390006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139372208"/>
        <c:crosses val="autoZero"/>
        <c:auto val="1"/>
        <c:lblAlgn val="ctr"/>
        <c:lblOffset val="100"/>
        <c:noMultiLvlLbl val="0"/>
      </c:catAx>
      <c:valAx>
        <c:axId val="113937220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13900065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It is important to preserve the function of even small muscles in nmDMD patients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3F318A"/>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2-8CC5-014E-BCCB-1BB7C2D5D6E0}"/>
              </c:ext>
            </c:extLst>
          </c:dPt>
          <c:cat>
            <c:strRef>
              <c:f>'Statement 40'!$C$2:$F$2</c:f>
              <c:strCache>
                <c:ptCount val="4"/>
                <c:pt idx="0">
                  <c:v>Strongly disagree</c:v>
                </c:pt>
                <c:pt idx="1">
                  <c:v>Disagree</c:v>
                </c:pt>
                <c:pt idx="2">
                  <c:v>Agree</c:v>
                </c:pt>
                <c:pt idx="3">
                  <c:v>Strongly agree</c:v>
                </c:pt>
              </c:strCache>
            </c:strRef>
          </c:cat>
          <c:val>
            <c:numRef>
              <c:f>'Statement 40'!$C$24:$F$24</c:f>
              <c:numCache>
                <c:formatCode>0.0%</c:formatCode>
                <c:ptCount val="4"/>
                <c:pt idx="0">
                  <c:v>0</c:v>
                </c:pt>
                <c:pt idx="1">
                  <c:v>0</c:v>
                </c:pt>
                <c:pt idx="2">
                  <c:v>0.35</c:v>
                </c:pt>
                <c:pt idx="3">
                  <c:v>0.65</c:v>
                </c:pt>
              </c:numCache>
            </c:numRef>
          </c:val>
          <c:extLst>
            <c:ext xmlns:c16="http://schemas.microsoft.com/office/drawing/2014/chart" uri="{C3380CC4-5D6E-409C-BE32-E72D297353CC}">
              <c16:uniqueId val="{00000000-8CC5-014E-BCCB-1BB7C2D5D6E0}"/>
            </c:ext>
          </c:extLst>
        </c:ser>
        <c:dLbls>
          <c:showLegendKey val="0"/>
          <c:showVal val="0"/>
          <c:showCatName val="0"/>
          <c:showSerName val="0"/>
          <c:showPercent val="0"/>
          <c:showBubbleSize val="0"/>
        </c:dLbls>
        <c:gapWidth val="182"/>
        <c:axId val="777704928"/>
        <c:axId val="791490336"/>
      </c:barChart>
      <c:catAx>
        <c:axId val="777704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791490336"/>
        <c:crosses val="autoZero"/>
        <c:auto val="1"/>
        <c:lblAlgn val="ctr"/>
        <c:lblOffset val="100"/>
        <c:noMultiLvlLbl val="0"/>
      </c:catAx>
      <c:valAx>
        <c:axId val="79149033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77770492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Treatment with ataluren should be continued as long as both the physician and nmDMD patient are both willing to continue treatment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892EB1"/>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3-BFD7-C545-895C-17A88B2F1FE1}"/>
              </c:ext>
            </c:extLst>
          </c:dPt>
          <c:dPt>
            <c:idx val="3"/>
            <c:invertIfNegative val="0"/>
            <c:bubble3D val="0"/>
            <c:spPr>
              <a:solidFill>
                <a:srgbClr val="3F318A"/>
              </a:solidFill>
              <a:ln>
                <a:noFill/>
              </a:ln>
              <a:effectLst/>
            </c:spPr>
            <c:extLst>
              <c:ext xmlns:c16="http://schemas.microsoft.com/office/drawing/2014/chart" uri="{C3380CC4-5D6E-409C-BE32-E72D297353CC}">
                <c16:uniqueId val="{00000002-BFD7-C545-895C-17A88B2F1FE1}"/>
              </c:ext>
            </c:extLst>
          </c:dPt>
          <c:cat>
            <c:strRef>
              <c:f>'Statement 41'!$C$2:$F$2</c:f>
              <c:strCache>
                <c:ptCount val="4"/>
                <c:pt idx="0">
                  <c:v>Strongly disagree</c:v>
                </c:pt>
                <c:pt idx="1">
                  <c:v>Disagree</c:v>
                </c:pt>
                <c:pt idx="2">
                  <c:v>Agree</c:v>
                </c:pt>
                <c:pt idx="3">
                  <c:v>Strongly agree</c:v>
                </c:pt>
              </c:strCache>
            </c:strRef>
          </c:cat>
          <c:val>
            <c:numRef>
              <c:f>'Statement 41'!$C$24:$F$24</c:f>
              <c:numCache>
                <c:formatCode>0.0%</c:formatCode>
                <c:ptCount val="4"/>
                <c:pt idx="0">
                  <c:v>0</c:v>
                </c:pt>
                <c:pt idx="1">
                  <c:v>0.1</c:v>
                </c:pt>
                <c:pt idx="2">
                  <c:v>0.4</c:v>
                </c:pt>
                <c:pt idx="3">
                  <c:v>0.5</c:v>
                </c:pt>
              </c:numCache>
            </c:numRef>
          </c:val>
          <c:extLst>
            <c:ext xmlns:c16="http://schemas.microsoft.com/office/drawing/2014/chart" uri="{C3380CC4-5D6E-409C-BE32-E72D297353CC}">
              <c16:uniqueId val="{00000000-BFD7-C545-895C-17A88B2F1FE1}"/>
            </c:ext>
          </c:extLst>
        </c:ser>
        <c:dLbls>
          <c:showLegendKey val="0"/>
          <c:showVal val="0"/>
          <c:showCatName val="0"/>
          <c:showSerName val="0"/>
          <c:showPercent val="0"/>
          <c:showBubbleSize val="0"/>
        </c:dLbls>
        <c:gapWidth val="182"/>
        <c:axId val="1091857504"/>
        <c:axId val="1092144592"/>
      </c:barChart>
      <c:catAx>
        <c:axId val="10918575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092144592"/>
        <c:crosses val="autoZero"/>
        <c:auto val="1"/>
        <c:lblAlgn val="ctr"/>
        <c:lblOffset val="100"/>
        <c:noMultiLvlLbl val="0"/>
      </c:catAx>
      <c:valAx>
        <c:axId val="1092144592"/>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09185750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As long as nmDMD patients still have functionally important muscles that can be influenced by ataluren they should continue to be treated</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3F318A"/>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2-E274-324D-A34E-BF8D227BE4AA}"/>
              </c:ext>
            </c:extLst>
          </c:dPt>
          <c:cat>
            <c:strRef>
              <c:f>'Statement 42'!$C$2:$F$2</c:f>
              <c:strCache>
                <c:ptCount val="4"/>
                <c:pt idx="0">
                  <c:v>Strongly disagree</c:v>
                </c:pt>
                <c:pt idx="1">
                  <c:v>Disagree</c:v>
                </c:pt>
                <c:pt idx="2">
                  <c:v>Agree</c:v>
                </c:pt>
                <c:pt idx="3">
                  <c:v>Strongly agree</c:v>
                </c:pt>
              </c:strCache>
            </c:strRef>
          </c:cat>
          <c:val>
            <c:numRef>
              <c:f>'Statement 42'!$C$24:$F$24</c:f>
              <c:numCache>
                <c:formatCode>0.0%</c:formatCode>
                <c:ptCount val="4"/>
                <c:pt idx="0">
                  <c:v>0</c:v>
                </c:pt>
                <c:pt idx="1">
                  <c:v>0</c:v>
                </c:pt>
                <c:pt idx="2">
                  <c:v>0.65</c:v>
                </c:pt>
                <c:pt idx="3">
                  <c:v>0.35</c:v>
                </c:pt>
              </c:numCache>
            </c:numRef>
          </c:val>
          <c:extLst>
            <c:ext xmlns:c16="http://schemas.microsoft.com/office/drawing/2014/chart" uri="{C3380CC4-5D6E-409C-BE32-E72D297353CC}">
              <c16:uniqueId val="{00000000-E274-324D-A34E-BF8D227BE4AA}"/>
            </c:ext>
          </c:extLst>
        </c:ser>
        <c:dLbls>
          <c:showLegendKey val="0"/>
          <c:showVal val="0"/>
          <c:showCatName val="0"/>
          <c:showSerName val="0"/>
          <c:showPercent val="0"/>
          <c:showBubbleSize val="0"/>
        </c:dLbls>
        <c:gapWidth val="182"/>
        <c:axId val="1097205280"/>
        <c:axId val="1097783008"/>
      </c:barChart>
      <c:catAx>
        <c:axId val="10972052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097783008"/>
        <c:crosses val="autoZero"/>
        <c:auto val="1"/>
        <c:lblAlgn val="ctr"/>
        <c:lblOffset val="100"/>
        <c:noMultiLvlLbl val="0"/>
      </c:catAx>
      <c:valAx>
        <c:axId val="109778300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09720528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B9E-034B-8EF5-FD0673A6669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B9E-034B-8EF5-FD0673A6669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B9E-034B-8EF5-FD0673A6669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B9E-034B-8EF5-FD0673A6669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F318A"/>
                    </a:solidFill>
                    <a:latin typeface="Century Gothic" panose="020B0502020202020204" pitchFamily="34" charset="0"/>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'Respondents role'!$E$3:$E$6</c:f>
              <c:strCache>
                <c:ptCount val="4"/>
                <c:pt idx="0">
                  <c:v>Consultant Paediatric Neurologist</c:v>
                </c:pt>
                <c:pt idx="1">
                  <c:v>Neurologist</c:v>
                </c:pt>
                <c:pt idx="2">
                  <c:v>Paediatrician</c:v>
                </c:pt>
                <c:pt idx="3">
                  <c:v>Paediatric Neurologist</c:v>
                </c:pt>
              </c:strCache>
            </c:strRef>
          </c:cat>
          <c:val>
            <c:numRef>
              <c:f>'Respondents role'!$G$3:$G$6</c:f>
              <c:numCache>
                <c:formatCode>0%</c:formatCode>
                <c:ptCount val="4"/>
                <c:pt idx="0">
                  <c:v>0.15</c:v>
                </c:pt>
                <c:pt idx="1">
                  <c:v>0.05</c:v>
                </c:pt>
                <c:pt idx="2">
                  <c:v>0.05</c:v>
                </c:pt>
                <c:pt idx="3">
                  <c:v>0.75</c:v>
                </c:pt>
              </c:numCache>
            </c:numRef>
          </c:val>
          <c:extLst>
            <c:ext xmlns:c16="http://schemas.microsoft.com/office/drawing/2014/chart" uri="{C3380CC4-5D6E-409C-BE32-E72D297353CC}">
              <c16:uniqueId val="{00000000-4B59-7D4D-906F-4FCF8C4021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The speed of progression of nmDMD is variable and individual to the patient</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4-0976-044A-BB06-064F6B436341}"/>
              </c:ext>
            </c:extLst>
          </c:dPt>
          <c:dPt>
            <c:idx val="2"/>
            <c:invertIfNegative val="0"/>
            <c:bubble3D val="0"/>
            <c:spPr>
              <a:solidFill>
                <a:srgbClr val="892EB1"/>
              </a:solidFill>
              <a:ln>
                <a:noFill/>
              </a:ln>
              <a:effectLst/>
            </c:spPr>
            <c:extLst>
              <c:ext xmlns:c16="http://schemas.microsoft.com/office/drawing/2014/chart" uri="{C3380CC4-5D6E-409C-BE32-E72D297353CC}">
                <c16:uniqueId val="{00000003-0976-044A-BB06-064F6B436341}"/>
              </c:ext>
            </c:extLst>
          </c:dPt>
          <c:dPt>
            <c:idx val="3"/>
            <c:invertIfNegative val="0"/>
            <c:bubble3D val="0"/>
            <c:spPr>
              <a:solidFill>
                <a:srgbClr val="3F318A"/>
              </a:solidFill>
              <a:ln>
                <a:noFill/>
              </a:ln>
              <a:effectLst/>
            </c:spPr>
            <c:extLst>
              <c:ext xmlns:c16="http://schemas.microsoft.com/office/drawing/2014/chart" uri="{C3380CC4-5D6E-409C-BE32-E72D297353CC}">
                <c16:uniqueId val="{00000002-0976-044A-BB06-064F6B436341}"/>
              </c:ext>
            </c:extLst>
          </c:dPt>
          <c:cat>
            <c:strRef>
              <c:f>'Statement 1'!$C$2:$F$2</c:f>
              <c:strCache>
                <c:ptCount val="4"/>
                <c:pt idx="0">
                  <c:v>Strongly disagree</c:v>
                </c:pt>
                <c:pt idx="1">
                  <c:v>Disagree</c:v>
                </c:pt>
                <c:pt idx="2">
                  <c:v>Agree</c:v>
                </c:pt>
                <c:pt idx="3">
                  <c:v>Strongly agree</c:v>
                </c:pt>
              </c:strCache>
            </c:strRef>
          </c:cat>
          <c:val>
            <c:numRef>
              <c:f>'Statement 1'!$C$24:$F$24</c:f>
              <c:numCache>
                <c:formatCode>0.0%</c:formatCode>
                <c:ptCount val="4"/>
                <c:pt idx="0">
                  <c:v>0</c:v>
                </c:pt>
                <c:pt idx="1">
                  <c:v>0.15</c:v>
                </c:pt>
                <c:pt idx="2">
                  <c:v>0.5</c:v>
                </c:pt>
                <c:pt idx="3">
                  <c:v>0.35</c:v>
                </c:pt>
              </c:numCache>
            </c:numRef>
          </c:val>
          <c:extLst>
            <c:ext xmlns:c16="http://schemas.microsoft.com/office/drawing/2014/chart" uri="{C3380CC4-5D6E-409C-BE32-E72D297353CC}">
              <c16:uniqueId val="{00000000-0976-044A-BB06-064F6B436341}"/>
            </c:ext>
          </c:extLst>
        </c:ser>
        <c:dLbls>
          <c:showLegendKey val="0"/>
          <c:showVal val="0"/>
          <c:showCatName val="0"/>
          <c:showSerName val="0"/>
          <c:showPercent val="0"/>
          <c:showBubbleSize val="0"/>
        </c:dLbls>
        <c:gapWidth val="182"/>
        <c:axId val="784426416"/>
        <c:axId val="784843456"/>
      </c:barChart>
      <c:catAx>
        <c:axId val="7844264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784843456"/>
        <c:crosses val="autoZero"/>
        <c:auto val="1"/>
        <c:lblAlgn val="ctr"/>
        <c:lblOffset val="100"/>
        <c:noMultiLvlLbl val="0"/>
      </c:catAx>
      <c:valAx>
        <c:axId val="78484345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7844264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The earlier nmDMD patients are diagnosed and treatment initiated, the greater the delay in muscle decline</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dPt>
            <c:idx val="1"/>
            <c:invertIfNegative val="0"/>
            <c:bubble3D val="0"/>
            <c:spPr>
              <a:solidFill>
                <a:srgbClr val="E42490"/>
              </a:solidFill>
              <a:ln>
                <a:noFill/>
              </a:ln>
              <a:effectLst/>
            </c:spPr>
            <c:extLst>
              <c:ext xmlns:c16="http://schemas.microsoft.com/office/drawing/2014/chart" uri="{C3380CC4-5D6E-409C-BE32-E72D297353CC}">
                <c16:uniqueId val="{00000004-6FB4-8B4F-84A8-32CA8AC64945}"/>
              </c:ext>
            </c:extLst>
          </c:dPt>
          <c:dPt>
            <c:idx val="2"/>
            <c:invertIfNegative val="0"/>
            <c:bubble3D val="0"/>
            <c:spPr>
              <a:solidFill>
                <a:srgbClr val="892EB1"/>
              </a:solidFill>
              <a:ln>
                <a:noFill/>
              </a:ln>
              <a:effectLst/>
            </c:spPr>
            <c:extLst>
              <c:ext xmlns:c16="http://schemas.microsoft.com/office/drawing/2014/chart" uri="{C3380CC4-5D6E-409C-BE32-E72D297353CC}">
                <c16:uniqueId val="{00000003-6FB4-8B4F-84A8-32CA8AC64945}"/>
              </c:ext>
            </c:extLst>
          </c:dPt>
          <c:dPt>
            <c:idx val="3"/>
            <c:invertIfNegative val="0"/>
            <c:bubble3D val="0"/>
            <c:spPr>
              <a:solidFill>
                <a:srgbClr val="3F318A"/>
              </a:solidFill>
              <a:ln>
                <a:noFill/>
              </a:ln>
              <a:effectLst/>
            </c:spPr>
            <c:extLst>
              <c:ext xmlns:c16="http://schemas.microsoft.com/office/drawing/2014/chart" uri="{C3380CC4-5D6E-409C-BE32-E72D297353CC}">
                <c16:uniqueId val="{00000002-6FB4-8B4F-84A8-32CA8AC64945}"/>
              </c:ext>
            </c:extLst>
          </c:dPt>
          <c:cat>
            <c:strRef>
              <c:f>'Statement 2 '!$C$2:$F$2</c:f>
              <c:strCache>
                <c:ptCount val="4"/>
                <c:pt idx="0">
                  <c:v>Strongly disagree</c:v>
                </c:pt>
                <c:pt idx="1">
                  <c:v>Disagree</c:v>
                </c:pt>
                <c:pt idx="2">
                  <c:v>Agree</c:v>
                </c:pt>
                <c:pt idx="3">
                  <c:v>Strongly agree</c:v>
                </c:pt>
              </c:strCache>
            </c:strRef>
          </c:cat>
          <c:val>
            <c:numRef>
              <c:f>'Statement 2 '!$C$24:$F$24</c:f>
              <c:numCache>
                <c:formatCode>0.0%</c:formatCode>
                <c:ptCount val="4"/>
                <c:pt idx="0">
                  <c:v>0</c:v>
                </c:pt>
                <c:pt idx="1">
                  <c:v>0.05</c:v>
                </c:pt>
                <c:pt idx="2">
                  <c:v>0.5</c:v>
                </c:pt>
                <c:pt idx="3">
                  <c:v>0.45</c:v>
                </c:pt>
              </c:numCache>
            </c:numRef>
          </c:val>
          <c:extLst>
            <c:ext xmlns:c16="http://schemas.microsoft.com/office/drawing/2014/chart" uri="{C3380CC4-5D6E-409C-BE32-E72D297353CC}">
              <c16:uniqueId val="{00000000-6FB4-8B4F-84A8-32CA8AC64945}"/>
            </c:ext>
          </c:extLst>
        </c:ser>
        <c:dLbls>
          <c:showLegendKey val="0"/>
          <c:showVal val="0"/>
          <c:showCatName val="0"/>
          <c:showSerName val="0"/>
          <c:showPercent val="0"/>
          <c:showBubbleSize val="0"/>
        </c:dLbls>
        <c:gapWidth val="182"/>
        <c:axId val="1139550384"/>
        <c:axId val="826788112"/>
      </c:barChart>
      <c:catAx>
        <c:axId val="11395503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826788112"/>
        <c:crosses val="autoZero"/>
        <c:auto val="1"/>
        <c:lblAlgn val="ctr"/>
        <c:lblOffset val="100"/>
        <c:noMultiLvlLbl val="0"/>
      </c:catAx>
      <c:valAx>
        <c:axId val="826788112"/>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13955038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Proximal lower limb muscles are the amongst the first to decline in nmDMD leading to loss of ambulation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3F318A"/>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2-294C-DE40-9117-D9908A5EEF51}"/>
              </c:ext>
            </c:extLst>
          </c:dPt>
          <c:cat>
            <c:strRef>
              <c:f>'Statement 3'!$C$2:$F$2</c:f>
              <c:strCache>
                <c:ptCount val="4"/>
                <c:pt idx="0">
                  <c:v>Strongly disagree</c:v>
                </c:pt>
                <c:pt idx="1">
                  <c:v>Disagree</c:v>
                </c:pt>
                <c:pt idx="2">
                  <c:v>Agree</c:v>
                </c:pt>
                <c:pt idx="3">
                  <c:v>Strongly agree</c:v>
                </c:pt>
              </c:strCache>
            </c:strRef>
          </c:cat>
          <c:val>
            <c:numRef>
              <c:f>'Statement 3'!$C$24:$F$24</c:f>
              <c:numCache>
                <c:formatCode>0.0%</c:formatCode>
                <c:ptCount val="4"/>
                <c:pt idx="0">
                  <c:v>0</c:v>
                </c:pt>
                <c:pt idx="1">
                  <c:v>0</c:v>
                </c:pt>
                <c:pt idx="2">
                  <c:v>0.6</c:v>
                </c:pt>
                <c:pt idx="3">
                  <c:v>0.4</c:v>
                </c:pt>
              </c:numCache>
            </c:numRef>
          </c:val>
          <c:extLst>
            <c:ext xmlns:c16="http://schemas.microsoft.com/office/drawing/2014/chart" uri="{C3380CC4-5D6E-409C-BE32-E72D297353CC}">
              <c16:uniqueId val="{00000000-294C-DE40-9117-D9908A5EEF51}"/>
            </c:ext>
          </c:extLst>
        </c:ser>
        <c:dLbls>
          <c:showLegendKey val="0"/>
          <c:showVal val="0"/>
          <c:showCatName val="0"/>
          <c:showSerName val="0"/>
          <c:showPercent val="0"/>
          <c:showBubbleSize val="0"/>
        </c:dLbls>
        <c:gapWidth val="182"/>
        <c:axId val="794416208"/>
        <c:axId val="794613024"/>
      </c:barChart>
      <c:catAx>
        <c:axId val="7944162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794613024"/>
        <c:crosses val="autoZero"/>
        <c:auto val="1"/>
        <c:lblAlgn val="ctr"/>
        <c:lblOffset val="100"/>
        <c:noMultiLvlLbl val="0"/>
      </c:catAx>
      <c:valAx>
        <c:axId val="79461302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79441620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r>
              <a:rPr lang="en-GB"/>
              <a:t>Decline in cardiac and pulmonary function are two of the major causes of death in nmDMD</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3F318A"/>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spPr>
            <a:solidFill>
              <a:srgbClr val="3F318A"/>
            </a:solidFill>
            <a:ln>
              <a:noFill/>
            </a:ln>
            <a:effectLst/>
          </c:spPr>
          <c:invertIfNegative val="0"/>
          <c:dPt>
            <c:idx val="2"/>
            <c:invertIfNegative val="0"/>
            <c:bubble3D val="0"/>
            <c:spPr>
              <a:solidFill>
                <a:srgbClr val="892EB1"/>
              </a:solidFill>
              <a:ln>
                <a:noFill/>
              </a:ln>
              <a:effectLst/>
            </c:spPr>
            <c:extLst>
              <c:ext xmlns:c16="http://schemas.microsoft.com/office/drawing/2014/chart" uri="{C3380CC4-5D6E-409C-BE32-E72D297353CC}">
                <c16:uniqueId val="{00000002-713D-464D-881D-E76388F5A5D4}"/>
              </c:ext>
            </c:extLst>
          </c:dPt>
          <c:cat>
            <c:strRef>
              <c:f>'Statement 4'!$C$2:$F$2</c:f>
              <c:strCache>
                <c:ptCount val="4"/>
                <c:pt idx="0">
                  <c:v>Strongly disagree</c:v>
                </c:pt>
                <c:pt idx="1">
                  <c:v>Disagree</c:v>
                </c:pt>
                <c:pt idx="2">
                  <c:v>Agree</c:v>
                </c:pt>
                <c:pt idx="3">
                  <c:v>Strongly agree</c:v>
                </c:pt>
              </c:strCache>
            </c:strRef>
          </c:cat>
          <c:val>
            <c:numRef>
              <c:f>'Statement 4'!$C$24:$F$24</c:f>
              <c:numCache>
                <c:formatCode>0.0%</c:formatCode>
                <c:ptCount val="4"/>
                <c:pt idx="0">
                  <c:v>0</c:v>
                </c:pt>
                <c:pt idx="1">
                  <c:v>0</c:v>
                </c:pt>
                <c:pt idx="2">
                  <c:v>0.35</c:v>
                </c:pt>
                <c:pt idx="3">
                  <c:v>0.65</c:v>
                </c:pt>
              </c:numCache>
            </c:numRef>
          </c:val>
          <c:extLst>
            <c:ext xmlns:c16="http://schemas.microsoft.com/office/drawing/2014/chart" uri="{C3380CC4-5D6E-409C-BE32-E72D297353CC}">
              <c16:uniqueId val="{00000000-713D-464D-881D-E76388F5A5D4}"/>
            </c:ext>
          </c:extLst>
        </c:ser>
        <c:dLbls>
          <c:showLegendKey val="0"/>
          <c:showVal val="0"/>
          <c:showCatName val="0"/>
          <c:showSerName val="0"/>
          <c:showPercent val="0"/>
          <c:showBubbleSize val="0"/>
        </c:dLbls>
        <c:gapWidth val="182"/>
        <c:axId val="1140280128"/>
        <c:axId val="792197328"/>
      </c:barChart>
      <c:catAx>
        <c:axId val="11402801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792197328"/>
        <c:crosses val="autoZero"/>
        <c:auto val="1"/>
        <c:lblAlgn val="ctr"/>
        <c:lblOffset val="100"/>
        <c:noMultiLvlLbl val="0"/>
      </c:catAx>
      <c:valAx>
        <c:axId val="79219732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F318A"/>
                </a:solidFill>
                <a:latin typeface="Century Gothic" panose="020B0502020202020204" pitchFamily="34" charset="0"/>
                <a:ea typeface="+mn-ea"/>
                <a:cs typeface="+mn-cs"/>
              </a:defRPr>
            </a:pPr>
            <a:endParaRPr lang="en-US"/>
          </a:p>
        </c:txPr>
        <c:crossAx val="114028012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3F318A"/>
          </a:solidFill>
          <a:latin typeface="Century Gothic" panose="020B0502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4</xdr:col>
      <xdr:colOff>270933</xdr:colOff>
      <xdr:row>35</xdr:row>
      <xdr:rowOff>160867</xdr:rowOff>
    </xdr:from>
    <xdr:to>
      <xdr:col>11</xdr:col>
      <xdr:colOff>101599</xdr:colOff>
      <xdr:row>49</xdr:row>
      <xdr:rowOff>177800</xdr:rowOff>
    </xdr:to>
    <xdr:graphicFrame macro="">
      <xdr:nvGraphicFramePr>
        <xdr:cNvPr id="2" name="Chart 1">
          <a:extLst>
            <a:ext uri="{FF2B5EF4-FFF2-40B4-BE49-F238E27FC236}">
              <a16:creationId xmlns:a16="http://schemas.microsoft.com/office/drawing/2014/main" id="{CD422AE5-8D35-5EAF-072F-6A18A64635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12700</xdr:colOff>
      <xdr:row>1</xdr:row>
      <xdr:rowOff>12700</xdr:rowOff>
    </xdr:from>
    <xdr:to>
      <xdr:col>14</xdr:col>
      <xdr:colOff>25400</xdr:colOff>
      <xdr:row>22</xdr:row>
      <xdr:rowOff>25400</xdr:rowOff>
    </xdr:to>
    <xdr:graphicFrame macro="">
      <xdr:nvGraphicFramePr>
        <xdr:cNvPr id="2" name="Chart 1">
          <a:extLst>
            <a:ext uri="{FF2B5EF4-FFF2-40B4-BE49-F238E27FC236}">
              <a16:creationId xmlns:a16="http://schemas.microsoft.com/office/drawing/2014/main" id="{94DBEF6B-2528-0D40-A32C-252DFC7AAC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25400</xdr:colOff>
      <xdr:row>0</xdr:row>
      <xdr:rowOff>317500</xdr:rowOff>
    </xdr:from>
    <xdr:to>
      <xdr:col>14</xdr:col>
      <xdr:colOff>25400</xdr:colOff>
      <xdr:row>22</xdr:row>
      <xdr:rowOff>12700</xdr:rowOff>
    </xdr:to>
    <xdr:graphicFrame macro="">
      <xdr:nvGraphicFramePr>
        <xdr:cNvPr id="2" name="Chart 1">
          <a:extLst>
            <a:ext uri="{FF2B5EF4-FFF2-40B4-BE49-F238E27FC236}">
              <a16:creationId xmlns:a16="http://schemas.microsoft.com/office/drawing/2014/main" id="{892D39EE-27B1-5A4E-8E84-81436F64BF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0</xdr:colOff>
      <xdr:row>1</xdr:row>
      <xdr:rowOff>38100</xdr:rowOff>
    </xdr:from>
    <xdr:to>
      <xdr:col>13</xdr:col>
      <xdr:colOff>812800</xdr:colOff>
      <xdr:row>22</xdr:row>
      <xdr:rowOff>0</xdr:rowOff>
    </xdr:to>
    <xdr:graphicFrame macro="">
      <xdr:nvGraphicFramePr>
        <xdr:cNvPr id="2" name="Chart 1">
          <a:extLst>
            <a:ext uri="{FF2B5EF4-FFF2-40B4-BE49-F238E27FC236}">
              <a16:creationId xmlns:a16="http://schemas.microsoft.com/office/drawing/2014/main" id="{42C89C05-D2A4-7C4C-A710-9A286368C2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25400</xdr:colOff>
      <xdr:row>0</xdr:row>
      <xdr:rowOff>317500</xdr:rowOff>
    </xdr:from>
    <xdr:to>
      <xdr:col>14</xdr:col>
      <xdr:colOff>0</xdr:colOff>
      <xdr:row>22</xdr:row>
      <xdr:rowOff>12700</xdr:rowOff>
    </xdr:to>
    <xdr:graphicFrame macro="">
      <xdr:nvGraphicFramePr>
        <xdr:cNvPr id="2" name="Chart 1">
          <a:extLst>
            <a:ext uri="{FF2B5EF4-FFF2-40B4-BE49-F238E27FC236}">
              <a16:creationId xmlns:a16="http://schemas.microsoft.com/office/drawing/2014/main" id="{1B56BC9A-CB6B-E24A-A9C8-490D1125FF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12700</xdr:colOff>
      <xdr:row>1</xdr:row>
      <xdr:rowOff>0</xdr:rowOff>
    </xdr:from>
    <xdr:to>
      <xdr:col>13</xdr:col>
      <xdr:colOff>812800</xdr:colOff>
      <xdr:row>21</xdr:row>
      <xdr:rowOff>177800</xdr:rowOff>
    </xdr:to>
    <xdr:graphicFrame macro="">
      <xdr:nvGraphicFramePr>
        <xdr:cNvPr id="2" name="Chart 1">
          <a:extLst>
            <a:ext uri="{FF2B5EF4-FFF2-40B4-BE49-F238E27FC236}">
              <a16:creationId xmlns:a16="http://schemas.microsoft.com/office/drawing/2014/main" id="{50F76BD1-7382-F943-A767-76689D3097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0</xdr:colOff>
      <xdr:row>1</xdr:row>
      <xdr:rowOff>0</xdr:rowOff>
    </xdr:from>
    <xdr:to>
      <xdr:col>13</xdr:col>
      <xdr:colOff>812800</xdr:colOff>
      <xdr:row>22</xdr:row>
      <xdr:rowOff>0</xdr:rowOff>
    </xdr:to>
    <xdr:graphicFrame macro="">
      <xdr:nvGraphicFramePr>
        <xdr:cNvPr id="2" name="Chart 1">
          <a:extLst>
            <a:ext uri="{FF2B5EF4-FFF2-40B4-BE49-F238E27FC236}">
              <a16:creationId xmlns:a16="http://schemas.microsoft.com/office/drawing/2014/main" id="{9263061E-CA3C-774C-ABE2-23ECE2CC85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25400</xdr:colOff>
      <xdr:row>1</xdr:row>
      <xdr:rowOff>12700</xdr:rowOff>
    </xdr:from>
    <xdr:to>
      <xdr:col>14</xdr:col>
      <xdr:colOff>12700</xdr:colOff>
      <xdr:row>21</xdr:row>
      <xdr:rowOff>165100</xdr:rowOff>
    </xdr:to>
    <xdr:graphicFrame macro="">
      <xdr:nvGraphicFramePr>
        <xdr:cNvPr id="2" name="Chart 1">
          <a:extLst>
            <a:ext uri="{FF2B5EF4-FFF2-40B4-BE49-F238E27FC236}">
              <a16:creationId xmlns:a16="http://schemas.microsoft.com/office/drawing/2014/main" id="{09CD4CD3-6F13-E847-A5DD-9CD9A07943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7</xdr:col>
      <xdr:colOff>0</xdr:colOff>
      <xdr:row>0</xdr:row>
      <xdr:rowOff>317500</xdr:rowOff>
    </xdr:from>
    <xdr:to>
      <xdr:col>13</xdr:col>
      <xdr:colOff>762000</xdr:colOff>
      <xdr:row>21</xdr:row>
      <xdr:rowOff>177800</xdr:rowOff>
    </xdr:to>
    <xdr:graphicFrame macro="">
      <xdr:nvGraphicFramePr>
        <xdr:cNvPr id="2" name="Chart 1">
          <a:extLst>
            <a:ext uri="{FF2B5EF4-FFF2-40B4-BE49-F238E27FC236}">
              <a16:creationId xmlns:a16="http://schemas.microsoft.com/office/drawing/2014/main" id="{A38E45B2-3D9A-9C41-A013-E02B3207D6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12700</xdr:colOff>
      <xdr:row>1</xdr:row>
      <xdr:rowOff>0</xdr:rowOff>
    </xdr:from>
    <xdr:to>
      <xdr:col>13</xdr:col>
      <xdr:colOff>787400</xdr:colOff>
      <xdr:row>22</xdr:row>
      <xdr:rowOff>0</xdr:rowOff>
    </xdr:to>
    <xdr:graphicFrame macro="">
      <xdr:nvGraphicFramePr>
        <xdr:cNvPr id="2" name="Chart 1">
          <a:extLst>
            <a:ext uri="{FF2B5EF4-FFF2-40B4-BE49-F238E27FC236}">
              <a16:creationId xmlns:a16="http://schemas.microsoft.com/office/drawing/2014/main" id="{8F52B1AC-DDA4-BF43-8F58-74EFADA17D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7</xdr:col>
      <xdr:colOff>12700</xdr:colOff>
      <xdr:row>1</xdr:row>
      <xdr:rowOff>12700</xdr:rowOff>
    </xdr:from>
    <xdr:to>
      <xdr:col>14</xdr:col>
      <xdr:colOff>25400</xdr:colOff>
      <xdr:row>22</xdr:row>
      <xdr:rowOff>12700</xdr:rowOff>
    </xdr:to>
    <xdr:graphicFrame macro="">
      <xdr:nvGraphicFramePr>
        <xdr:cNvPr id="2" name="Chart 1">
          <a:extLst>
            <a:ext uri="{FF2B5EF4-FFF2-40B4-BE49-F238E27FC236}">
              <a16:creationId xmlns:a16="http://schemas.microsoft.com/office/drawing/2014/main" id="{11CD3B51-FC21-0141-A4D5-5AD3BBDE9B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590550</xdr:colOff>
      <xdr:row>1</xdr:row>
      <xdr:rowOff>0</xdr:rowOff>
    </xdr:from>
    <xdr:to>
      <xdr:col>15</xdr:col>
      <xdr:colOff>266700</xdr:colOff>
      <xdr:row>29</xdr:row>
      <xdr:rowOff>139700</xdr:rowOff>
    </xdr:to>
    <xdr:graphicFrame macro="">
      <xdr:nvGraphicFramePr>
        <xdr:cNvPr id="2" name="Chart 1">
          <a:extLst>
            <a:ext uri="{FF2B5EF4-FFF2-40B4-BE49-F238E27FC236}">
              <a16:creationId xmlns:a16="http://schemas.microsoft.com/office/drawing/2014/main" id="{C17E9BEA-B94D-3A4F-96BD-8ABBDF6527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152400</xdr:colOff>
      <xdr:row>2</xdr:row>
      <xdr:rowOff>127000</xdr:rowOff>
    </xdr:from>
    <xdr:to>
      <xdr:col>24</xdr:col>
      <xdr:colOff>203200</xdr:colOff>
      <xdr:row>21</xdr:row>
      <xdr:rowOff>12700</xdr:rowOff>
    </xdr:to>
    <xdr:graphicFrame macro="">
      <xdr:nvGraphicFramePr>
        <xdr:cNvPr id="3" name="Chart 2">
          <a:extLst>
            <a:ext uri="{FF2B5EF4-FFF2-40B4-BE49-F238E27FC236}">
              <a16:creationId xmlns:a16="http://schemas.microsoft.com/office/drawing/2014/main" id="{A4610517-E908-DE4F-9DD4-24B93EFD23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7</xdr:col>
      <xdr:colOff>12700</xdr:colOff>
      <xdr:row>0</xdr:row>
      <xdr:rowOff>330200</xdr:rowOff>
    </xdr:from>
    <xdr:to>
      <xdr:col>13</xdr:col>
      <xdr:colOff>812800</xdr:colOff>
      <xdr:row>21</xdr:row>
      <xdr:rowOff>190500</xdr:rowOff>
    </xdr:to>
    <xdr:graphicFrame macro="">
      <xdr:nvGraphicFramePr>
        <xdr:cNvPr id="2" name="Chart 1">
          <a:extLst>
            <a:ext uri="{FF2B5EF4-FFF2-40B4-BE49-F238E27FC236}">
              <a16:creationId xmlns:a16="http://schemas.microsoft.com/office/drawing/2014/main" id="{E459A27F-C825-0E47-9BED-36752BC2C3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7</xdr:col>
      <xdr:colOff>0</xdr:colOff>
      <xdr:row>0</xdr:row>
      <xdr:rowOff>330200</xdr:rowOff>
    </xdr:from>
    <xdr:to>
      <xdr:col>13</xdr:col>
      <xdr:colOff>812800</xdr:colOff>
      <xdr:row>22</xdr:row>
      <xdr:rowOff>12700</xdr:rowOff>
    </xdr:to>
    <xdr:graphicFrame macro="">
      <xdr:nvGraphicFramePr>
        <xdr:cNvPr id="2" name="Chart 1">
          <a:extLst>
            <a:ext uri="{FF2B5EF4-FFF2-40B4-BE49-F238E27FC236}">
              <a16:creationId xmlns:a16="http://schemas.microsoft.com/office/drawing/2014/main" id="{77060809-C8A8-F648-858D-86451A027C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7</xdr:col>
      <xdr:colOff>0</xdr:colOff>
      <xdr:row>0</xdr:row>
      <xdr:rowOff>330200</xdr:rowOff>
    </xdr:from>
    <xdr:to>
      <xdr:col>13</xdr:col>
      <xdr:colOff>800100</xdr:colOff>
      <xdr:row>21</xdr:row>
      <xdr:rowOff>165100</xdr:rowOff>
    </xdr:to>
    <xdr:graphicFrame macro="">
      <xdr:nvGraphicFramePr>
        <xdr:cNvPr id="2" name="Chart 1">
          <a:extLst>
            <a:ext uri="{FF2B5EF4-FFF2-40B4-BE49-F238E27FC236}">
              <a16:creationId xmlns:a16="http://schemas.microsoft.com/office/drawing/2014/main" id="{7606EC7A-BA10-1641-89EF-3C47017092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7</xdr:col>
      <xdr:colOff>12700</xdr:colOff>
      <xdr:row>1</xdr:row>
      <xdr:rowOff>25400</xdr:rowOff>
    </xdr:from>
    <xdr:to>
      <xdr:col>14</xdr:col>
      <xdr:colOff>0</xdr:colOff>
      <xdr:row>22</xdr:row>
      <xdr:rowOff>12700</xdr:rowOff>
    </xdr:to>
    <xdr:graphicFrame macro="">
      <xdr:nvGraphicFramePr>
        <xdr:cNvPr id="2" name="Chart 1">
          <a:extLst>
            <a:ext uri="{FF2B5EF4-FFF2-40B4-BE49-F238E27FC236}">
              <a16:creationId xmlns:a16="http://schemas.microsoft.com/office/drawing/2014/main" id="{A0B16F0B-6450-7D4B-818C-D90A4AB218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7</xdr:col>
      <xdr:colOff>0</xdr:colOff>
      <xdr:row>1</xdr:row>
      <xdr:rowOff>0</xdr:rowOff>
    </xdr:from>
    <xdr:to>
      <xdr:col>14</xdr:col>
      <xdr:colOff>12700</xdr:colOff>
      <xdr:row>22</xdr:row>
      <xdr:rowOff>0</xdr:rowOff>
    </xdr:to>
    <xdr:graphicFrame macro="">
      <xdr:nvGraphicFramePr>
        <xdr:cNvPr id="2" name="Chart 1">
          <a:extLst>
            <a:ext uri="{FF2B5EF4-FFF2-40B4-BE49-F238E27FC236}">
              <a16:creationId xmlns:a16="http://schemas.microsoft.com/office/drawing/2014/main" id="{D26F14B3-9CCD-6141-94E7-4454266426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7</xdr:col>
      <xdr:colOff>12700</xdr:colOff>
      <xdr:row>1</xdr:row>
      <xdr:rowOff>0</xdr:rowOff>
    </xdr:from>
    <xdr:to>
      <xdr:col>14</xdr:col>
      <xdr:colOff>0</xdr:colOff>
      <xdr:row>22</xdr:row>
      <xdr:rowOff>0</xdr:rowOff>
    </xdr:to>
    <xdr:graphicFrame macro="">
      <xdr:nvGraphicFramePr>
        <xdr:cNvPr id="2" name="Chart 1">
          <a:extLst>
            <a:ext uri="{FF2B5EF4-FFF2-40B4-BE49-F238E27FC236}">
              <a16:creationId xmlns:a16="http://schemas.microsoft.com/office/drawing/2014/main" id="{9215B2BC-FABD-DF46-992C-DD04F12BB2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7</xdr:col>
      <xdr:colOff>12700</xdr:colOff>
      <xdr:row>0</xdr:row>
      <xdr:rowOff>330200</xdr:rowOff>
    </xdr:from>
    <xdr:to>
      <xdr:col>13</xdr:col>
      <xdr:colOff>787400</xdr:colOff>
      <xdr:row>21</xdr:row>
      <xdr:rowOff>190500</xdr:rowOff>
    </xdr:to>
    <xdr:graphicFrame macro="">
      <xdr:nvGraphicFramePr>
        <xdr:cNvPr id="2" name="Chart 1">
          <a:extLst>
            <a:ext uri="{FF2B5EF4-FFF2-40B4-BE49-F238E27FC236}">
              <a16:creationId xmlns:a16="http://schemas.microsoft.com/office/drawing/2014/main" id="{0EE9EA47-8D31-B04D-8AFC-F882296B66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7</xdr:col>
      <xdr:colOff>0</xdr:colOff>
      <xdr:row>0</xdr:row>
      <xdr:rowOff>317500</xdr:rowOff>
    </xdr:from>
    <xdr:to>
      <xdr:col>14</xdr:col>
      <xdr:colOff>0</xdr:colOff>
      <xdr:row>22</xdr:row>
      <xdr:rowOff>0</xdr:rowOff>
    </xdr:to>
    <xdr:graphicFrame macro="">
      <xdr:nvGraphicFramePr>
        <xdr:cNvPr id="2" name="Chart 1">
          <a:extLst>
            <a:ext uri="{FF2B5EF4-FFF2-40B4-BE49-F238E27FC236}">
              <a16:creationId xmlns:a16="http://schemas.microsoft.com/office/drawing/2014/main" id="{82D3A333-C0C9-E546-AD35-B15948A4E7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7</xdr:col>
      <xdr:colOff>0</xdr:colOff>
      <xdr:row>0</xdr:row>
      <xdr:rowOff>330200</xdr:rowOff>
    </xdr:from>
    <xdr:to>
      <xdr:col>13</xdr:col>
      <xdr:colOff>812800</xdr:colOff>
      <xdr:row>21</xdr:row>
      <xdr:rowOff>190500</xdr:rowOff>
    </xdr:to>
    <xdr:graphicFrame macro="">
      <xdr:nvGraphicFramePr>
        <xdr:cNvPr id="2" name="Chart 1">
          <a:extLst>
            <a:ext uri="{FF2B5EF4-FFF2-40B4-BE49-F238E27FC236}">
              <a16:creationId xmlns:a16="http://schemas.microsoft.com/office/drawing/2014/main" id="{DCA60E39-6953-2D46-886A-26194BE99B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7</xdr:col>
      <xdr:colOff>12700</xdr:colOff>
      <xdr:row>0</xdr:row>
      <xdr:rowOff>330200</xdr:rowOff>
    </xdr:from>
    <xdr:to>
      <xdr:col>14</xdr:col>
      <xdr:colOff>0</xdr:colOff>
      <xdr:row>22</xdr:row>
      <xdr:rowOff>38100</xdr:rowOff>
    </xdr:to>
    <xdr:graphicFrame macro="">
      <xdr:nvGraphicFramePr>
        <xdr:cNvPr id="2" name="Chart 1">
          <a:extLst>
            <a:ext uri="{FF2B5EF4-FFF2-40B4-BE49-F238E27FC236}">
              <a16:creationId xmlns:a16="http://schemas.microsoft.com/office/drawing/2014/main" id="{C24307B7-C97B-694E-A7B5-8BD21AC3E0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38100</xdr:colOff>
      <xdr:row>10</xdr:row>
      <xdr:rowOff>165100</xdr:rowOff>
    </xdr:from>
    <xdr:to>
      <xdr:col>10</xdr:col>
      <xdr:colOff>88900</xdr:colOff>
      <xdr:row>25</xdr:row>
      <xdr:rowOff>50800</xdr:rowOff>
    </xdr:to>
    <xdr:graphicFrame macro="">
      <xdr:nvGraphicFramePr>
        <xdr:cNvPr id="2" name="Chart 1">
          <a:extLst>
            <a:ext uri="{FF2B5EF4-FFF2-40B4-BE49-F238E27FC236}">
              <a16:creationId xmlns:a16="http://schemas.microsoft.com/office/drawing/2014/main" id="{9C8CB9FC-FD40-5749-8822-3BAB6F324A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xdr:colOff>
      <xdr:row>27</xdr:row>
      <xdr:rowOff>19050</xdr:rowOff>
    </xdr:from>
    <xdr:to>
      <xdr:col>10</xdr:col>
      <xdr:colOff>12700</xdr:colOff>
      <xdr:row>44</xdr:row>
      <xdr:rowOff>12700</xdr:rowOff>
    </xdr:to>
    <xdr:graphicFrame macro="">
      <xdr:nvGraphicFramePr>
        <xdr:cNvPr id="3" name="Chart 2">
          <a:extLst>
            <a:ext uri="{FF2B5EF4-FFF2-40B4-BE49-F238E27FC236}">
              <a16:creationId xmlns:a16="http://schemas.microsoft.com/office/drawing/2014/main" id="{79E64C39-C71A-F650-B335-0C3A8C8CF4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7</xdr:col>
      <xdr:colOff>25400</xdr:colOff>
      <xdr:row>1</xdr:row>
      <xdr:rowOff>0</xdr:rowOff>
    </xdr:from>
    <xdr:to>
      <xdr:col>14</xdr:col>
      <xdr:colOff>0</xdr:colOff>
      <xdr:row>22</xdr:row>
      <xdr:rowOff>25400</xdr:rowOff>
    </xdr:to>
    <xdr:graphicFrame macro="">
      <xdr:nvGraphicFramePr>
        <xdr:cNvPr id="2" name="Chart 1">
          <a:extLst>
            <a:ext uri="{FF2B5EF4-FFF2-40B4-BE49-F238E27FC236}">
              <a16:creationId xmlns:a16="http://schemas.microsoft.com/office/drawing/2014/main" id="{0D1F802A-BA21-3640-B588-923604F038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7</xdr:col>
      <xdr:colOff>12700</xdr:colOff>
      <xdr:row>0</xdr:row>
      <xdr:rowOff>330200</xdr:rowOff>
    </xdr:from>
    <xdr:to>
      <xdr:col>13</xdr:col>
      <xdr:colOff>800100</xdr:colOff>
      <xdr:row>21</xdr:row>
      <xdr:rowOff>190500</xdr:rowOff>
    </xdr:to>
    <xdr:graphicFrame macro="">
      <xdr:nvGraphicFramePr>
        <xdr:cNvPr id="2" name="Chart 1">
          <a:extLst>
            <a:ext uri="{FF2B5EF4-FFF2-40B4-BE49-F238E27FC236}">
              <a16:creationId xmlns:a16="http://schemas.microsoft.com/office/drawing/2014/main" id="{2389E811-CEC1-124B-BCF2-8FFABACF06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7</xdr:col>
      <xdr:colOff>0</xdr:colOff>
      <xdr:row>0</xdr:row>
      <xdr:rowOff>330200</xdr:rowOff>
    </xdr:from>
    <xdr:to>
      <xdr:col>13</xdr:col>
      <xdr:colOff>800100</xdr:colOff>
      <xdr:row>22</xdr:row>
      <xdr:rowOff>0</xdr:rowOff>
    </xdr:to>
    <xdr:graphicFrame macro="">
      <xdr:nvGraphicFramePr>
        <xdr:cNvPr id="2" name="Chart 1">
          <a:extLst>
            <a:ext uri="{FF2B5EF4-FFF2-40B4-BE49-F238E27FC236}">
              <a16:creationId xmlns:a16="http://schemas.microsoft.com/office/drawing/2014/main" id="{B7120084-481C-CC48-BD8C-93964E81EA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7</xdr:col>
      <xdr:colOff>0</xdr:colOff>
      <xdr:row>0</xdr:row>
      <xdr:rowOff>330200</xdr:rowOff>
    </xdr:from>
    <xdr:to>
      <xdr:col>14</xdr:col>
      <xdr:colOff>12700</xdr:colOff>
      <xdr:row>22</xdr:row>
      <xdr:rowOff>12700</xdr:rowOff>
    </xdr:to>
    <xdr:graphicFrame macro="">
      <xdr:nvGraphicFramePr>
        <xdr:cNvPr id="2" name="Chart 1">
          <a:extLst>
            <a:ext uri="{FF2B5EF4-FFF2-40B4-BE49-F238E27FC236}">
              <a16:creationId xmlns:a16="http://schemas.microsoft.com/office/drawing/2014/main" id="{1B985A1A-12E3-D34A-8510-F0F6C40D99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7</xdr:col>
      <xdr:colOff>12700</xdr:colOff>
      <xdr:row>1</xdr:row>
      <xdr:rowOff>0</xdr:rowOff>
    </xdr:from>
    <xdr:to>
      <xdr:col>14</xdr:col>
      <xdr:colOff>25400</xdr:colOff>
      <xdr:row>22</xdr:row>
      <xdr:rowOff>25400</xdr:rowOff>
    </xdr:to>
    <xdr:graphicFrame macro="">
      <xdr:nvGraphicFramePr>
        <xdr:cNvPr id="2" name="Chart 1">
          <a:extLst>
            <a:ext uri="{FF2B5EF4-FFF2-40B4-BE49-F238E27FC236}">
              <a16:creationId xmlns:a16="http://schemas.microsoft.com/office/drawing/2014/main" id="{E4581D50-7764-E346-94C8-1CFFE2AD40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7</xdr:col>
      <xdr:colOff>0</xdr:colOff>
      <xdr:row>0</xdr:row>
      <xdr:rowOff>330200</xdr:rowOff>
    </xdr:from>
    <xdr:to>
      <xdr:col>13</xdr:col>
      <xdr:colOff>812800</xdr:colOff>
      <xdr:row>21</xdr:row>
      <xdr:rowOff>190500</xdr:rowOff>
    </xdr:to>
    <xdr:graphicFrame macro="">
      <xdr:nvGraphicFramePr>
        <xdr:cNvPr id="2" name="Chart 1">
          <a:extLst>
            <a:ext uri="{FF2B5EF4-FFF2-40B4-BE49-F238E27FC236}">
              <a16:creationId xmlns:a16="http://schemas.microsoft.com/office/drawing/2014/main" id="{A8682DFF-1E22-6043-B6B4-1DC8280EF4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7</xdr:col>
      <xdr:colOff>12700</xdr:colOff>
      <xdr:row>0</xdr:row>
      <xdr:rowOff>330200</xdr:rowOff>
    </xdr:from>
    <xdr:to>
      <xdr:col>13</xdr:col>
      <xdr:colOff>812800</xdr:colOff>
      <xdr:row>22</xdr:row>
      <xdr:rowOff>12700</xdr:rowOff>
    </xdr:to>
    <xdr:graphicFrame macro="">
      <xdr:nvGraphicFramePr>
        <xdr:cNvPr id="2" name="Chart 1">
          <a:extLst>
            <a:ext uri="{FF2B5EF4-FFF2-40B4-BE49-F238E27FC236}">
              <a16:creationId xmlns:a16="http://schemas.microsoft.com/office/drawing/2014/main" id="{C322BD83-6EF0-1541-83FB-A2FC05393D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7</xdr:col>
      <xdr:colOff>12700</xdr:colOff>
      <xdr:row>1</xdr:row>
      <xdr:rowOff>12700</xdr:rowOff>
    </xdr:from>
    <xdr:to>
      <xdr:col>13</xdr:col>
      <xdr:colOff>800100</xdr:colOff>
      <xdr:row>21</xdr:row>
      <xdr:rowOff>177800</xdr:rowOff>
    </xdr:to>
    <xdr:graphicFrame macro="">
      <xdr:nvGraphicFramePr>
        <xdr:cNvPr id="2" name="Chart 1">
          <a:extLst>
            <a:ext uri="{FF2B5EF4-FFF2-40B4-BE49-F238E27FC236}">
              <a16:creationId xmlns:a16="http://schemas.microsoft.com/office/drawing/2014/main" id="{C4EA661D-7B4F-E64E-BB57-E95F7FDA0C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7</xdr:col>
      <xdr:colOff>12700</xdr:colOff>
      <xdr:row>0</xdr:row>
      <xdr:rowOff>330200</xdr:rowOff>
    </xdr:from>
    <xdr:to>
      <xdr:col>13</xdr:col>
      <xdr:colOff>812800</xdr:colOff>
      <xdr:row>22</xdr:row>
      <xdr:rowOff>0</xdr:rowOff>
    </xdr:to>
    <xdr:graphicFrame macro="">
      <xdr:nvGraphicFramePr>
        <xdr:cNvPr id="2" name="Chart 1">
          <a:extLst>
            <a:ext uri="{FF2B5EF4-FFF2-40B4-BE49-F238E27FC236}">
              <a16:creationId xmlns:a16="http://schemas.microsoft.com/office/drawing/2014/main" id="{A3F7DDF4-614F-6A49-86F7-99D87DFF5A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7</xdr:col>
      <xdr:colOff>12700</xdr:colOff>
      <xdr:row>1</xdr:row>
      <xdr:rowOff>12700</xdr:rowOff>
    </xdr:from>
    <xdr:to>
      <xdr:col>13</xdr:col>
      <xdr:colOff>812800</xdr:colOff>
      <xdr:row>21</xdr:row>
      <xdr:rowOff>190500</xdr:rowOff>
    </xdr:to>
    <xdr:graphicFrame macro="">
      <xdr:nvGraphicFramePr>
        <xdr:cNvPr id="2" name="Chart 1">
          <a:extLst>
            <a:ext uri="{FF2B5EF4-FFF2-40B4-BE49-F238E27FC236}">
              <a16:creationId xmlns:a16="http://schemas.microsoft.com/office/drawing/2014/main" id="{8CAF835C-0FFE-B14C-9A54-8F28500B53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63500</xdr:colOff>
      <xdr:row>2</xdr:row>
      <xdr:rowOff>25400</xdr:rowOff>
    </xdr:from>
    <xdr:to>
      <xdr:col>14</xdr:col>
      <xdr:colOff>25400</xdr:colOff>
      <xdr:row>22</xdr:row>
      <xdr:rowOff>25400</xdr:rowOff>
    </xdr:to>
    <xdr:graphicFrame macro="">
      <xdr:nvGraphicFramePr>
        <xdr:cNvPr id="2" name="Chart 1">
          <a:extLst>
            <a:ext uri="{FF2B5EF4-FFF2-40B4-BE49-F238E27FC236}">
              <a16:creationId xmlns:a16="http://schemas.microsoft.com/office/drawing/2014/main" id="{4FED331E-E7A3-F74A-B446-F6E568A33C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7</xdr:col>
      <xdr:colOff>12700</xdr:colOff>
      <xdr:row>0</xdr:row>
      <xdr:rowOff>330200</xdr:rowOff>
    </xdr:from>
    <xdr:to>
      <xdr:col>14</xdr:col>
      <xdr:colOff>0</xdr:colOff>
      <xdr:row>22</xdr:row>
      <xdr:rowOff>12700</xdr:rowOff>
    </xdr:to>
    <xdr:graphicFrame macro="">
      <xdr:nvGraphicFramePr>
        <xdr:cNvPr id="2" name="Chart 1">
          <a:extLst>
            <a:ext uri="{FF2B5EF4-FFF2-40B4-BE49-F238E27FC236}">
              <a16:creationId xmlns:a16="http://schemas.microsoft.com/office/drawing/2014/main" id="{0B131300-31EB-2542-A898-6030D8974C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7</xdr:col>
      <xdr:colOff>25400</xdr:colOff>
      <xdr:row>1</xdr:row>
      <xdr:rowOff>0</xdr:rowOff>
    </xdr:from>
    <xdr:to>
      <xdr:col>14</xdr:col>
      <xdr:colOff>12700</xdr:colOff>
      <xdr:row>22</xdr:row>
      <xdr:rowOff>25400</xdr:rowOff>
    </xdr:to>
    <xdr:graphicFrame macro="">
      <xdr:nvGraphicFramePr>
        <xdr:cNvPr id="2" name="Chart 1">
          <a:extLst>
            <a:ext uri="{FF2B5EF4-FFF2-40B4-BE49-F238E27FC236}">
              <a16:creationId xmlns:a16="http://schemas.microsoft.com/office/drawing/2014/main" id="{BDEAECDA-EB6A-BB44-863C-3D6DDCF068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7</xdr:col>
      <xdr:colOff>12700</xdr:colOff>
      <xdr:row>1</xdr:row>
      <xdr:rowOff>0</xdr:rowOff>
    </xdr:from>
    <xdr:to>
      <xdr:col>14</xdr:col>
      <xdr:colOff>0</xdr:colOff>
      <xdr:row>22</xdr:row>
      <xdr:rowOff>38100</xdr:rowOff>
    </xdr:to>
    <xdr:graphicFrame macro="">
      <xdr:nvGraphicFramePr>
        <xdr:cNvPr id="2" name="Chart 1">
          <a:extLst>
            <a:ext uri="{FF2B5EF4-FFF2-40B4-BE49-F238E27FC236}">
              <a16:creationId xmlns:a16="http://schemas.microsoft.com/office/drawing/2014/main" id="{235DB7D9-2658-6544-B255-2BD28032A9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7</xdr:col>
      <xdr:colOff>0</xdr:colOff>
      <xdr:row>0</xdr:row>
      <xdr:rowOff>330200</xdr:rowOff>
    </xdr:from>
    <xdr:to>
      <xdr:col>13</xdr:col>
      <xdr:colOff>812800</xdr:colOff>
      <xdr:row>22</xdr:row>
      <xdr:rowOff>25400</xdr:rowOff>
    </xdr:to>
    <xdr:graphicFrame macro="">
      <xdr:nvGraphicFramePr>
        <xdr:cNvPr id="2" name="Chart 1">
          <a:extLst>
            <a:ext uri="{FF2B5EF4-FFF2-40B4-BE49-F238E27FC236}">
              <a16:creationId xmlns:a16="http://schemas.microsoft.com/office/drawing/2014/main" id="{F0602E10-74A7-AE4D-AE49-D8B241065B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7</xdr:col>
      <xdr:colOff>0</xdr:colOff>
      <xdr:row>1</xdr:row>
      <xdr:rowOff>0</xdr:rowOff>
    </xdr:from>
    <xdr:to>
      <xdr:col>13</xdr:col>
      <xdr:colOff>787400</xdr:colOff>
      <xdr:row>21</xdr:row>
      <xdr:rowOff>190500</xdr:rowOff>
    </xdr:to>
    <xdr:graphicFrame macro="">
      <xdr:nvGraphicFramePr>
        <xdr:cNvPr id="2" name="Chart 1">
          <a:extLst>
            <a:ext uri="{FF2B5EF4-FFF2-40B4-BE49-F238E27FC236}">
              <a16:creationId xmlns:a16="http://schemas.microsoft.com/office/drawing/2014/main" id="{5E02D73F-C511-E640-ABE5-B78479737E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6</xdr:col>
      <xdr:colOff>812800</xdr:colOff>
      <xdr:row>1</xdr:row>
      <xdr:rowOff>0</xdr:rowOff>
    </xdr:from>
    <xdr:to>
      <xdr:col>13</xdr:col>
      <xdr:colOff>800100</xdr:colOff>
      <xdr:row>22</xdr:row>
      <xdr:rowOff>12700</xdr:rowOff>
    </xdr:to>
    <xdr:graphicFrame macro="">
      <xdr:nvGraphicFramePr>
        <xdr:cNvPr id="2" name="Chart 1">
          <a:extLst>
            <a:ext uri="{FF2B5EF4-FFF2-40B4-BE49-F238E27FC236}">
              <a16:creationId xmlns:a16="http://schemas.microsoft.com/office/drawing/2014/main" id="{5D46D46E-9EE7-8748-B672-1245E50A23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1</xdr:row>
      <xdr:rowOff>38100</xdr:rowOff>
    </xdr:from>
    <xdr:to>
      <xdr:col>14</xdr:col>
      <xdr:colOff>25400</xdr:colOff>
      <xdr:row>21</xdr:row>
      <xdr:rowOff>76200</xdr:rowOff>
    </xdr:to>
    <xdr:graphicFrame macro="">
      <xdr:nvGraphicFramePr>
        <xdr:cNvPr id="2" name="Chart 1">
          <a:extLst>
            <a:ext uri="{FF2B5EF4-FFF2-40B4-BE49-F238E27FC236}">
              <a16:creationId xmlns:a16="http://schemas.microsoft.com/office/drawing/2014/main" id="{B8F17C79-1A4D-C149-999A-E772982FEF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12700</xdr:colOff>
      <xdr:row>1</xdr:row>
      <xdr:rowOff>12700</xdr:rowOff>
    </xdr:from>
    <xdr:to>
      <xdr:col>13</xdr:col>
      <xdr:colOff>787400</xdr:colOff>
      <xdr:row>22</xdr:row>
      <xdr:rowOff>0</xdr:rowOff>
    </xdr:to>
    <xdr:graphicFrame macro="">
      <xdr:nvGraphicFramePr>
        <xdr:cNvPr id="2" name="Chart 1">
          <a:extLst>
            <a:ext uri="{FF2B5EF4-FFF2-40B4-BE49-F238E27FC236}">
              <a16:creationId xmlns:a16="http://schemas.microsoft.com/office/drawing/2014/main" id="{E5CB31E5-AEC0-0F43-8D2C-F5091CB71D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38100</xdr:colOff>
      <xdr:row>1</xdr:row>
      <xdr:rowOff>12700</xdr:rowOff>
    </xdr:from>
    <xdr:to>
      <xdr:col>13</xdr:col>
      <xdr:colOff>812800</xdr:colOff>
      <xdr:row>22</xdr:row>
      <xdr:rowOff>0</xdr:rowOff>
    </xdr:to>
    <xdr:graphicFrame macro="">
      <xdr:nvGraphicFramePr>
        <xdr:cNvPr id="2" name="Chart 1">
          <a:extLst>
            <a:ext uri="{FF2B5EF4-FFF2-40B4-BE49-F238E27FC236}">
              <a16:creationId xmlns:a16="http://schemas.microsoft.com/office/drawing/2014/main" id="{A7C08DBA-E957-8E4A-B6CA-B692AF76D3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25400</xdr:colOff>
      <xdr:row>0</xdr:row>
      <xdr:rowOff>304800</xdr:rowOff>
    </xdr:from>
    <xdr:to>
      <xdr:col>13</xdr:col>
      <xdr:colOff>812800</xdr:colOff>
      <xdr:row>21</xdr:row>
      <xdr:rowOff>165100</xdr:rowOff>
    </xdr:to>
    <xdr:graphicFrame macro="">
      <xdr:nvGraphicFramePr>
        <xdr:cNvPr id="2" name="Chart 1">
          <a:extLst>
            <a:ext uri="{FF2B5EF4-FFF2-40B4-BE49-F238E27FC236}">
              <a16:creationId xmlns:a16="http://schemas.microsoft.com/office/drawing/2014/main" id="{8C66C290-8ACA-934C-A75F-442B21C1AF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1</xdr:row>
      <xdr:rowOff>38100</xdr:rowOff>
    </xdr:from>
    <xdr:to>
      <xdr:col>13</xdr:col>
      <xdr:colOff>812800</xdr:colOff>
      <xdr:row>22</xdr:row>
      <xdr:rowOff>0</xdr:rowOff>
    </xdr:to>
    <xdr:graphicFrame macro="">
      <xdr:nvGraphicFramePr>
        <xdr:cNvPr id="2" name="Chart 1">
          <a:extLst>
            <a:ext uri="{FF2B5EF4-FFF2-40B4-BE49-F238E27FC236}">
              <a16:creationId xmlns:a16="http://schemas.microsoft.com/office/drawing/2014/main" id="{8B3A22A3-140D-B445-9955-324EFD6F99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35"/>
  <sheetViews>
    <sheetView tabSelected="1" topLeftCell="BU1" zoomScale="150" workbookViewId="0">
      <selection activeCell="CP1" sqref="CP1"/>
    </sheetView>
  </sheetViews>
  <sheetFormatPr defaultColWidth="8.81640625" defaultRowHeight="14.5" x14ac:dyDescent="0.35"/>
  <cols>
    <col min="1" max="1" width="12.1796875" bestFit="1" customWidth="1"/>
    <col min="2" max="2" width="10.1796875" bestFit="1" customWidth="1"/>
    <col min="3" max="4" width="17.81640625" bestFit="1" customWidth="1"/>
    <col min="14" max="39" width="8.81640625" customWidth="1"/>
  </cols>
  <sheetData>
    <row r="1" spans="1:111" s="2" customFormat="1" ht="14"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Q1" s="2" t="s">
        <v>15</v>
      </c>
      <c r="R1" s="2" t="s">
        <v>16</v>
      </c>
      <c r="T1" s="2" t="s">
        <v>17</v>
      </c>
      <c r="V1" s="2" t="s">
        <v>18</v>
      </c>
      <c r="X1" s="2" t="s">
        <v>19</v>
      </c>
      <c r="Z1" s="17" t="s">
        <v>20</v>
      </c>
      <c r="AB1" s="2" t="s">
        <v>21</v>
      </c>
      <c r="AD1" s="2" t="s">
        <v>22</v>
      </c>
      <c r="AF1" s="2" t="s">
        <v>23</v>
      </c>
      <c r="AH1" s="2" t="s">
        <v>24</v>
      </c>
      <c r="AJ1" s="2" t="s">
        <v>25</v>
      </c>
      <c r="AL1" s="2" t="s">
        <v>26</v>
      </c>
      <c r="AN1" s="44" t="s">
        <v>27</v>
      </c>
      <c r="AP1" s="2" t="s">
        <v>28</v>
      </c>
      <c r="AR1" s="2" t="s">
        <v>29</v>
      </c>
      <c r="AT1" s="2" t="s">
        <v>30</v>
      </c>
      <c r="AV1" s="2" t="s">
        <v>31</v>
      </c>
      <c r="AX1" s="2" t="s">
        <v>32</v>
      </c>
      <c r="AZ1" s="2" t="s">
        <v>33</v>
      </c>
      <c r="BB1" s="2" t="s">
        <v>34</v>
      </c>
      <c r="BD1" s="2" t="s">
        <v>35</v>
      </c>
      <c r="BF1" s="2" t="s">
        <v>36</v>
      </c>
      <c r="BH1" s="2" t="s">
        <v>37</v>
      </c>
      <c r="BJ1" s="2" t="s">
        <v>38</v>
      </c>
      <c r="BL1" s="2" t="s">
        <v>39</v>
      </c>
      <c r="BN1" s="2" t="s">
        <v>40</v>
      </c>
      <c r="BP1" s="2" t="s">
        <v>41</v>
      </c>
      <c r="BR1" s="2" t="s">
        <v>42</v>
      </c>
      <c r="BT1" s="2" t="s">
        <v>43</v>
      </c>
      <c r="BV1" s="2" t="s">
        <v>44</v>
      </c>
      <c r="BX1" s="2" t="s">
        <v>45</v>
      </c>
      <c r="BZ1" s="2" t="s">
        <v>46</v>
      </c>
      <c r="CB1" s="2" t="s">
        <v>47</v>
      </c>
      <c r="CD1" s="2" t="s">
        <v>48</v>
      </c>
      <c r="CF1" s="2" t="s">
        <v>49</v>
      </c>
      <c r="CH1" s="2" t="s">
        <v>50</v>
      </c>
      <c r="CJ1" s="2" t="s">
        <v>51</v>
      </c>
      <c r="CL1" s="2" t="s">
        <v>52</v>
      </c>
      <c r="CN1" s="2" t="s">
        <v>53</v>
      </c>
      <c r="CP1" s="2" t="s">
        <v>54</v>
      </c>
      <c r="CR1" s="2" t="s">
        <v>55</v>
      </c>
      <c r="CT1" s="2" t="s">
        <v>56</v>
      </c>
      <c r="CV1" s="2" t="s">
        <v>57</v>
      </c>
      <c r="CX1" s="2" t="s">
        <v>58</v>
      </c>
    </row>
    <row r="2" spans="1:111" s="2" customFormat="1" ht="14" x14ac:dyDescent="0.3">
      <c r="J2" s="2" t="s">
        <v>59</v>
      </c>
      <c r="K2" s="2" t="s">
        <v>59</v>
      </c>
      <c r="L2" s="2" t="s">
        <v>60</v>
      </c>
      <c r="M2" s="2" t="s">
        <v>59</v>
      </c>
      <c r="N2" s="2" t="s">
        <v>60</v>
      </c>
      <c r="O2" s="2" t="s">
        <v>59</v>
      </c>
      <c r="P2" s="2" t="s">
        <v>61</v>
      </c>
      <c r="Q2" s="2" t="s">
        <v>60</v>
      </c>
      <c r="R2" s="2" t="s">
        <v>59</v>
      </c>
      <c r="S2" s="2" t="s">
        <v>62</v>
      </c>
      <c r="T2" s="2" t="s">
        <v>59</v>
      </c>
      <c r="U2" s="2" t="s">
        <v>62</v>
      </c>
      <c r="V2" s="2" t="s">
        <v>59</v>
      </c>
      <c r="W2" s="2" t="s">
        <v>62</v>
      </c>
      <c r="X2" s="2" t="s">
        <v>59</v>
      </c>
      <c r="Y2" s="2" t="s">
        <v>62</v>
      </c>
      <c r="Z2" s="2" t="s">
        <v>59</v>
      </c>
      <c r="AA2" s="2" t="s">
        <v>62</v>
      </c>
      <c r="AB2" s="2" t="s">
        <v>59</v>
      </c>
      <c r="AC2" s="2" t="s">
        <v>62</v>
      </c>
      <c r="AD2" s="2" t="s">
        <v>59</v>
      </c>
      <c r="AE2" s="2" t="s">
        <v>62</v>
      </c>
      <c r="AF2" s="2" t="s">
        <v>59</v>
      </c>
      <c r="AG2" s="2" t="s">
        <v>62</v>
      </c>
      <c r="AH2" s="2" t="s">
        <v>59</v>
      </c>
      <c r="AI2" s="2" t="s">
        <v>62</v>
      </c>
      <c r="AJ2" s="2" t="s">
        <v>59</v>
      </c>
      <c r="AK2" s="2" t="s">
        <v>62</v>
      </c>
      <c r="AL2" s="2" t="s">
        <v>59</v>
      </c>
      <c r="AM2" s="2" t="s">
        <v>62</v>
      </c>
      <c r="AN2" s="2" t="s">
        <v>59</v>
      </c>
      <c r="AO2" s="2" t="s">
        <v>62</v>
      </c>
      <c r="AP2" s="2" t="s">
        <v>59</v>
      </c>
      <c r="AQ2" s="2" t="s">
        <v>62</v>
      </c>
      <c r="AR2" s="2" t="s">
        <v>59</v>
      </c>
      <c r="AS2" s="2" t="s">
        <v>62</v>
      </c>
      <c r="AT2" s="2" t="s">
        <v>59</v>
      </c>
      <c r="AU2" s="2" t="s">
        <v>62</v>
      </c>
      <c r="AV2" s="2" t="s">
        <v>59</v>
      </c>
      <c r="AW2" s="2" t="s">
        <v>62</v>
      </c>
      <c r="AX2" s="2" t="s">
        <v>59</v>
      </c>
      <c r="AY2" s="2" t="s">
        <v>62</v>
      </c>
      <c r="AZ2" s="2" t="s">
        <v>59</v>
      </c>
      <c r="BA2" s="2" t="s">
        <v>62</v>
      </c>
      <c r="BB2" s="2" t="s">
        <v>59</v>
      </c>
      <c r="BC2" s="2" t="s">
        <v>62</v>
      </c>
      <c r="BD2" s="2" t="s">
        <v>59</v>
      </c>
      <c r="BE2" s="2" t="s">
        <v>62</v>
      </c>
      <c r="BF2" s="2" t="s">
        <v>59</v>
      </c>
      <c r="BG2" s="2" t="s">
        <v>62</v>
      </c>
      <c r="BH2" s="2" t="s">
        <v>59</v>
      </c>
      <c r="BI2" s="2" t="s">
        <v>62</v>
      </c>
      <c r="BJ2" s="2" t="s">
        <v>59</v>
      </c>
      <c r="BK2" s="2" t="s">
        <v>62</v>
      </c>
      <c r="BL2" s="2" t="s">
        <v>59</v>
      </c>
      <c r="BM2" s="2" t="s">
        <v>62</v>
      </c>
      <c r="BN2" s="2" t="s">
        <v>59</v>
      </c>
      <c r="BO2" s="2" t="s">
        <v>62</v>
      </c>
      <c r="BP2" s="2" t="s">
        <v>59</v>
      </c>
      <c r="BQ2" s="2" t="s">
        <v>62</v>
      </c>
      <c r="BR2" s="2" t="s">
        <v>59</v>
      </c>
      <c r="BS2" s="2" t="s">
        <v>62</v>
      </c>
      <c r="BT2" s="2" t="s">
        <v>59</v>
      </c>
      <c r="BU2" s="2" t="s">
        <v>62</v>
      </c>
      <c r="BV2" s="2" t="s">
        <v>59</v>
      </c>
      <c r="BW2" s="2" t="s">
        <v>62</v>
      </c>
      <c r="BX2" s="2" t="s">
        <v>59</v>
      </c>
      <c r="BY2" s="2" t="s">
        <v>62</v>
      </c>
      <c r="BZ2" s="2" t="s">
        <v>59</v>
      </c>
      <c r="CA2" s="2" t="s">
        <v>62</v>
      </c>
      <c r="CB2" s="2" t="s">
        <v>59</v>
      </c>
      <c r="CC2" s="2" t="s">
        <v>62</v>
      </c>
      <c r="CD2" s="2" t="s">
        <v>59</v>
      </c>
      <c r="CE2" s="2" t="s">
        <v>62</v>
      </c>
      <c r="CF2" s="2" t="s">
        <v>59</v>
      </c>
      <c r="CG2" s="2" t="s">
        <v>62</v>
      </c>
      <c r="CH2" s="2" t="s">
        <v>59</v>
      </c>
      <c r="CI2" s="2" t="s">
        <v>62</v>
      </c>
      <c r="CJ2" s="2" t="s">
        <v>59</v>
      </c>
      <c r="CK2" s="2" t="s">
        <v>62</v>
      </c>
      <c r="CL2" s="2" t="s">
        <v>59</v>
      </c>
      <c r="CM2" s="2" t="s">
        <v>62</v>
      </c>
      <c r="CN2" s="2" t="s">
        <v>59</v>
      </c>
      <c r="CO2" s="2" t="s">
        <v>62</v>
      </c>
      <c r="CP2" s="2" t="s">
        <v>59</v>
      </c>
      <c r="CQ2" s="2" t="s">
        <v>62</v>
      </c>
      <c r="CR2" s="2" t="s">
        <v>59</v>
      </c>
      <c r="CS2" s="2" t="s">
        <v>62</v>
      </c>
      <c r="CT2" s="2" t="s">
        <v>59</v>
      </c>
      <c r="CU2" s="2" t="s">
        <v>62</v>
      </c>
      <c r="CV2" s="2" t="s">
        <v>59</v>
      </c>
      <c r="CW2" s="2" t="s">
        <v>62</v>
      </c>
      <c r="CX2" s="2" t="s">
        <v>63</v>
      </c>
      <c r="CY2" s="2" t="s">
        <v>64</v>
      </c>
      <c r="CZ2" s="2" t="s">
        <v>65</v>
      </c>
      <c r="DA2" s="2" t="s">
        <v>66</v>
      </c>
      <c r="DB2" s="2" t="s">
        <v>67</v>
      </c>
      <c r="DC2" s="2" t="s">
        <v>68</v>
      </c>
      <c r="DD2" s="2" t="s">
        <v>69</v>
      </c>
      <c r="DE2" s="2" t="s">
        <v>70</v>
      </c>
      <c r="DF2" s="2" t="s">
        <v>5</v>
      </c>
      <c r="DG2" s="2" t="s">
        <v>71</v>
      </c>
    </row>
    <row r="3" spans="1:111" s="16" customFormat="1" x14ac:dyDescent="0.35">
      <c r="A3" s="16">
        <v>13438111571</v>
      </c>
      <c r="B3" s="16">
        <v>414491098</v>
      </c>
      <c r="C3" s="42">
        <v>44659.076203703706</v>
      </c>
      <c r="D3" s="42">
        <v>44659.088622685187</v>
      </c>
      <c r="J3" s="16" t="s">
        <v>72</v>
      </c>
      <c r="K3" s="16" t="s">
        <v>72</v>
      </c>
      <c r="M3" s="16" t="s">
        <v>73</v>
      </c>
      <c r="R3" s="16" t="s">
        <v>75</v>
      </c>
      <c r="T3" s="16" t="s">
        <v>75</v>
      </c>
      <c r="V3" s="16" t="s">
        <v>75</v>
      </c>
      <c r="X3" s="16" t="s">
        <v>75</v>
      </c>
      <c r="Z3" s="16" t="s">
        <v>75</v>
      </c>
      <c r="AB3" s="16" t="s">
        <v>75</v>
      </c>
      <c r="AD3" s="16" t="s">
        <v>75</v>
      </c>
      <c r="AF3" s="16" t="s">
        <v>76</v>
      </c>
      <c r="AH3" s="16" t="s">
        <v>75</v>
      </c>
      <c r="AJ3" s="16" t="s">
        <v>76</v>
      </c>
      <c r="AL3" s="16" t="s">
        <v>76</v>
      </c>
      <c r="AN3" s="16" t="s">
        <v>76</v>
      </c>
      <c r="AP3" s="16" t="s">
        <v>75</v>
      </c>
      <c r="AR3" s="16" t="s">
        <v>77</v>
      </c>
      <c r="AT3" s="16" t="s">
        <v>78</v>
      </c>
      <c r="AV3" s="16" t="s">
        <v>75</v>
      </c>
      <c r="AX3" s="16" t="s">
        <v>75</v>
      </c>
      <c r="AZ3" s="16" t="s">
        <v>75</v>
      </c>
      <c r="BB3" s="16" t="s">
        <v>75</v>
      </c>
      <c r="BD3" s="16" t="s">
        <v>75</v>
      </c>
      <c r="BF3" s="16" t="s">
        <v>78</v>
      </c>
      <c r="BH3" s="16" t="s">
        <v>78</v>
      </c>
      <c r="BJ3" s="16" t="s">
        <v>78</v>
      </c>
      <c r="BL3" s="16" t="s">
        <v>78</v>
      </c>
      <c r="BN3" s="16" t="s">
        <v>75</v>
      </c>
      <c r="BP3" s="16" t="s">
        <v>75</v>
      </c>
      <c r="BR3" s="16" t="s">
        <v>75</v>
      </c>
      <c r="BT3" s="16" t="s">
        <v>78</v>
      </c>
      <c r="BV3" s="16" t="s">
        <v>75</v>
      </c>
      <c r="BX3" s="16" t="s">
        <v>75</v>
      </c>
      <c r="BZ3" s="16" t="s">
        <v>75</v>
      </c>
      <c r="CB3" s="16" t="s">
        <v>75</v>
      </c>
      <c r="CD3" s="16" t="s">
        <v>75</v>
      </c>
      <c r="CF3" s="16" t="s">
        <v>75</v>
      </c>
      <c r="CH3" s="16" t="s">
        <v>75</v>
      </c>
      <c r="CJ3" s="16" t="s">
        <v>75</v>
      </c>
      <c r="CL3" s="16" t="s">
        <v>75</v>
      </c>
      <c r="CN3" s="16" t="s">
        <v>75</v>
      </c>
      <c r="CP3" s="16" t="s">
        <v>75</v>
      </c>
      <c r="CR3" s="16" t="s">
        <v>78</v>
      </c>
      <c r="CT3" s="16" t="s">
        <v>77</v>
      </c>
      <c r="CV3" s="16" t="s">
        <v>75</v>
      </c>
    </row>
    <row r="4" spans="1:111" x14ac:dyDescent="0.35">
      <c r="A4">
        <v>13437132210</v>
      </c>
      <c r="B4">
        <v>414491098</v>
      </c>
      <c r="C4" s="1">
        <v>44658.503692129627</v>
      </c>
      <c r="D4" s="1">
        <v>44658.535729166666</v>
      </c>
      <c r="J4" t="s">
        <v>72</v>
      </c>
      <c r="K4" t="s">
        <v>72</v>
      </c>
      <c r="M4" t="s">
        <v>79</v>
      </c>
      <c r="R4" t="s">
        <v>78</v>
      </c>
      <c r="T4" t="s">
        <v>78</v>
      </c>
      <c r="V4" t="s">
        <v>78</v>
      </c>
      <c r="X4" t="s">
        <v>78</v>
      </c>
      <c r="Z4" t="s">
        <v>78</v>
      </c>
      <c r="AB4" t="s">
        <v>75</v>
      </c>
      <c r="AD4" t="s">
        <v>76</v>
      </c>
      <c r="AE4" t="s">
        <v>80</v>
      </c>
      <c r="AF4" t="s">
        <v>76</v>
      </c>
      <c r="AH4" t="s">
        <v>75</v>
      </c>
      <c r="AJ4" t="s">
        <v>76</v>
      </c>
      <c r="AL4" t="s">
        <v>76</v>
      </c>
      <c r="AN4" t="s">
        <v>75</v>
      </c>
      <c r="AP4" t="s">
        <v>75</v>
      </c>
      <c r="AR4" t="s">
        <v>77</v>
      </c>
      <c r="AT4" t="s">
        <v>78</v>
      </c>
      <c r="AV4" t="s">
        <v>78</v>
      </c>
      <c r="AX4" t="s">
        <v>75</v>
      </c>
      <c r="AZ4" t="s">
        <v>81</v>
      </c>
      <c r="BB4" t="s">
        <v>75</v>
      </c>
      <c r="BC4" t="s">
        <v>82</v>
      </c>
      <c r="BD4" t="s">
        <v>75</v>
      </c>
      <c r="BE4" t="s">
        <v>83</v>
      </c>
      <c r="BF4" t="s">
        <v>78</v>
      </c>
      <c r="BH4" t="s">
        <v>78</v>
      </c>
      <c r="BJ4" t="s">
        <v>78</v>
      </c>
      <c r="BL4" t="s">
        <v>78</v>
      </c>
      <c r="BN4" t="s">
        <v>75</v>
      </c>
      <c r="BP4" t="s">
        <v>75</v>
      </c>
      <c r="BR4" t="s">
        <v>75</v>
      </c>
      <c r="BT4" t="s">
        <v>78</v>
      </c>
      <c r="BV4" t="s">
        <v>75</v>
      </c>
      <c r="BX4" t="s">
        <v>75</v>
      </c>
      <c r="BZ4" t="s">
        <v>76</v>
      </c>
      <c r="CA4" t="s">
        <v>84</v>
      </c>
      <c r="CB4" t="s">
        <v>75</v>
      </c>
      <c r="CD4" t="s">
        <v>75</v>
      </c>
      <c r="CF4" t="s">
        <v>78</v>
      </c>
      <c r="CH4" t="s">
        <v>78</v>
      </c>
      <c r="CJ4" t="s">
        <v>78</v>
      </c>
      <c r="CL4" t="s">
        <v>78</v>
      </c>
      <c r="CN4" t="s">
        <v>78</v>
      </c>
      <c r="CP4" t="s">
        <v>78</v>
      </c>
      <c r="CR4" t="s">
        <v>78</v>
      </c>
      <c r="CT4" t="s">
        <v>75</v>
      </c>
      <c r="CV4" t="s">
        <v>75</v>
      </c>
    </row>
    <row r="5" spans="1:111" x14ac:dyDescent="0.35">
      <c r="A5">
        <v>13400856459</v>
      </c>
      <c r="B5">
        <v>414491098</v>
      </c>
      <c r="C5" s="1">
        <v>44636.326597222222</v>
      </c>
      <c r="D5" s="1">
        <v>44650.600266203706</v>
      </c>
      <c r="J5" t="s">
        <v>72</v>
      </c>
      <c r="K5" t="s">
        <v>72</v>
      </c>
      <c r="L5" s="16"/>
      <c r="M5" t="s">
        <v>85</v>
      </c>
      <c r="N5" s="16"/>
      <c r="O5" s="16"/>
      <c r="P5" s="16"/>
      <c r="Q5" s="18"/>
      <c r="R5" t="s">
        <v>76</v>
      </c>
      <c r="S5" t="s">
        <v>86</v>
      </c>
      <c r="T5" t="s">
        <v>75</v>
      </c>
      <c r="U5" t="s">
        <v>87</v>
      </c>
      <c r="V5" t="s">
        <v>75</v>
      </c>
      <c r="W5" t="s">
        <v>88</v>
      </c>
      <c r="X5" t="s">
        <v>78</v>
      </c>
      <c r="Y5" t="s">
        <v>89</v>
      </c>
      <c r="Z5" t="s">
        <v>78</v>
      </c>
      <c r="AA5" t="s">
        <v>90</v>
      </c>
      <c r="AB5" t="s">
        <v>75</v>
      </c>
      <c r="AC5" t="s">
        <v>91</v>
      </c>
      <c r="AD5" t="s">
        <v>75</v>
      </c>
      <c r="AE5" t="s">
        <v>92</v>
      </c>
      <c r="AF5" t="s">
        <v>75</v>
      </c>
      <c r="AG5" t="s">
        <v>93</v>
      </c>
      <c r="AH5" t="s">
        <v>75</v>
      </c>
      <c r="AI5" t="s">
        <v>94</v>
      </c>
      <c r="AJ5" t="s">
        <v>75</v>
      </c>
      <c r="AK5" t="s">
        <v>95</v>
      </c>
      <c r="AL5" t="s">
        <v>75</v>
      </c>
      <c r="AM5" t="s">
        <v>96</v>
      </c>
      <c r="AN5" t="s">
        <v>75</v>
      </c>
      <c r="AP5" t="s">
        <v>75</v>
      </c>
      <c r="AQ5" t="s">
        <v>97</v>
      </c>
      <c r="AR5" t="s">
        <v>77</v>
      </c>
      <c r="AT5" t="s">
        <v>78</v>
      </c>
      <c r="AU5" t="s">
        <v>98</v>
      </c>
      <c r="AV5" t="s">
        <v>78</v>
      </c>
      <c r="AW5" t="s">
        <v>99</v>
      </c>
      <c r="AX5" t="s">
        <v>78</v>
      </c>
      <c r="AZ5" t="s">
        <v>75</v>
      </c>
      <c r="BA5" t="s">
        <v>100</v>
      </c>
      <c r="BB5" t="s">
        <v>75</v>
      </c>
      <c r="BC5" t="s">
        <v>101</v>
      </c>
      <c r="BD5" t="s">
        <v>75</v>
      </c>
      <c r="BE5" t="s">
        <v>102</v>
      </c>
      <c r="BF5" t="s">
        <v>78</v>
      </c>
      <c r="BH5" t="s">
        <v>75</v>
      </c>
      <c r="BJ5" t="s">
        <v>78</v>
      </c>
      <c r="BL5" t="s">
        <v>75</v>
      </c>
      <c r="BN5" t="s">
        <v>75</v>
      </c>
      <c r="BO5" t="s">
        <v>103</v>
      </c>
      <c r="BP5" t="s">
        <v>75</v>
      </c>
      <c r="BQ5" t="s">
        <v>104</v>
      </c>
      <c r="BR5" t="s">
        <v>75</v>
      </c>
      <c r="BS5" t="s">
        <v>105</v>
      </c>
      <c r="BT5" t="s">
        <v>78</v>
      </c>
      <c r="BV5" t="s">
        <v>75</v>
      </c>
      <c r="BW5" t="s">
        <v>106</v>
      </c>
      <c r="BX5" t="s">
        <v>75</v>
      </c>
      <c r="BY5" t="s">
        <v>107</v>
      </c>
      <c r="BZ5" t="s">
        <v>75</v>
      </c>
      <c r="CB5" t="s">
        <v>75</v>
      </c>
      <c r="CD5" t="s">
        <v>75</v>
      </c>
      <c r="CF5" t="s">
        <v>78</v>
      </c>
      <c r="CG5" t="s">
        <v>108</v>
      </c>
      <c r="CH5" t="s">
        <v>75</v>
      </c>
      <c r="CJ5" t="s">
        <v>75</v>
      </c>
      <c r="CL5" t="s">
        <v>75</v>
      </c>
      <c r="CN5" t="s">
        <v>75</v>
      </c>
      <c r="CP5" t="s">
        <v>75</v>
      </c>
      <c r="CR5" t="s">
        <v>78</v>
      </c>
      <c r="CS5" t="s">
        <v>109</v>
      </c>
      <c r="CT5" t="s">
        <v>77</v>
      </c>
      <c r="CV5" t="s">
        <v>75</v>
      </c>
    </row>
    <row r="6" spans="1:111" s="3" customFormat="1" x14ac:dyDescent="0.35">
      <c r="A6" s="3">
        <v>13426118549</v>
      </c>
      <c r="B6" s="3">
        <v>414491098</v>
      </c>
      <c r="C6" s="4">
        <v>44650.344664351855</v>
      </c>
      <c r="D6" s="4">
        <v>44650.347731481481</v>
      </c>
      <c r="J6" s="3" t="s">
        <v>72</v>
      </c>
      <c r="K6" s="3" t="s">
        <v>72</v>
      </c>
      <c r="M6" s="3" t="s">
        <v>85</v>
      </c>
    </row>
    <row r="7" spans="1:111" s="16" customFormat="1" x14ac:dyDescent="0.35">
      <c r="A7" s="16">
        <v>13424164832</v>
      </c>
      <c r="B7" s="16">
        <v>414491098</v>
      </c>
      <c r="C7" s="42">
        <v>44649.342013888891</v>
      </c>
      <c r="D7" s="42">
        <v>44649.358749999999</v>
      </c>
      <c r="J7" s="16" t="s">
        <v>72</v>
      </c>
      <c r="K7" s="16" t="s">
        <v>72</v>
      </c>
      <c r="M7" s="16" t="s">
        <v>85</v>
      </c>
      <c r="R7" s="16" t="s">
        <v>75</v>
      </c>
      <c r="T7" s="16" t="s">
        <v>75</v>
      </c>
      <c r="V7" s="16" t="s">
        <v>75</v>
      </c>
      <c r="X7" s="16" t="s">
        <v>75</v>
      </c>
      <c r="Z7" s="16" t="s">
        <v>75</v>
      </c>
      <c r="AB7" s="16" t="s">
        <v>75</v>
      </c>
      <c r="AD7" s="16" t="s">
        <v>75</v>
      </c>
      <c r="AF7" s="16" t="s">
        <v>75</v>
      </c>
      <c r="AH7" s="16" t="s">
        <v>75</v>
      </c>
      <c r="AJ7" s="16" t="s">
        <v>75</v>
      </c>
      <c r="AL7" s="16" t="s">
        <v>75</v>
      </c>
      <c r="AN7" s="16" t="s">
        <v>76</v>
      </c>
      <c r="AP7" s="16" t="s">
        <v>75</v>
      </c>
      <c r="AR7" s="16" t="s">
        <v>75</v>
      </c>
      <c r="AT7" s="16" t="s">
        <v>75</v>
      </c>
      <c r="AV7" s="16" t="s">
        <v>75</v>
      </c>
      <c r="AX7" s="16" t="s">
        <v>75</v>
      </c>
      <c r="AZ7" s="16" t="s">
        <v>75</v>
      </c>
      <c r="BB7" s="16" t="s">
        <v>75</v>
      </c>
      <c r="BD7" s="16" t="s">
        <v>75</v>
      </c>
      <c r="BF7" s="16" t="s">
        <v>75</v>
      </c>
      <c r="BH7" s="16" t="s">
        <v>75</v>
      </c>
      <c r="BJ7" s="16" t="s">
        <v>75</v>
      </c>
      <c r="BL7" s="16" t="s">
        <v>75</v>
      </c>
      <c r="BN7" s="16" t="s">
        <v>75</v>
      </c>
      <c r="BP7" s="16" t="s">
        <v>75</v>
      </c>
      <c r="BR7" s="16" t="s">
        <v>75</v>
      </c>
      <c r="BT7" s="16" t="s">
        <v>75</v>
      </c>
      <c r="BV7" s="16" t="s">
        <v>75</v>
      </c>
      <c r="BX7" s="16" t="s">
        <v>75</v>
      </c>
      <c r="BZ7" s="16" t="s">
        <v>75</v>
      </c>
      <c r="CB7" s="16" t="s">
        <v>75</v>
      </c>
      <c r="CD7" s="16" t="s">
        <v>75</v>
      </c>
      <c r="CF7" s="16" t="s">
        <v>75</v>
      </c>
      <c r="CH7" s="16" t="s">
        <v>75</v>
      </c>
      <c r="CJ7" s="43" t="s">
        <v>76</v>
      </c>
      <c r="CK7" s="43"/>
      <c r="CL7" s="43" t="s">
        <v>76</v>
      </c>
      <c r="CM7" s="43"/>
      <c r="CN7" s="43" t="s">
        <v>76</v>
      </c>
      <c r="CO7" s="43"/>
      <c r="CP7" s="43" t="s">
        <v>76</v>
      </c>
      <c r="CR7" s="16" t="s">
        <v>75</v>
      </c>
      <c r="CT7" s="16" t="s">
        <v>75</v>
      </c>
      <c r="CV7" s="16" t="s">
        <v>75</v>
      </c>
    </row>
    <row r="8" spans="1:111" x14ac:dyDescent="0.35">
      <c r="A8">
        <v>13424083856</v>
      </c>
      <c r="B8">
        <v>414491098</v>
      </c>
      <c r="C8" s="1">
        <v>44649.279594907406</v>
      </c>
      <c r="D8" s="1">
        <v>44649.295208333337</v>
      </c>
      <c r="J8" t="s">
        <v>72</v>
      </c>
      <c r="K8" t="s">
        <v>72</v>
      </c>
      <c r="M8" t="s">
        <v>85</v>
      </c>
      <c r="R8" t="s">
        <v>78</v>
      </c>
      <c r="T8" t="s">
        <v>78</v>
      </c>
      <c r="V8" t="s">
        <v>78</v>
      </c>
      <c r="X8" t="s">
        <v>78</v>
      </c>
      <c r="Z8" t="s">
        <v>78</v>
      </c>
      <c r="AB8" t="s">
        <v>78</v>
      </c>
      <c r="AD8" t="s">
        <v>75</v>
      </c>
      <c r="AF8" t="s">
        <v>75</v>
      </c>
      <c r="AH8" t="s">
        <v>75</v>
      </c>
      <c r="AJ8" t="s">
        <v>75</v>
      </c>
      <c r="AL8" t="s">
        <v>78</v>
      </c>
      <c r="AN8" t="s">
        <v>75</v>
      </c>
      <c r="AP8" t="s">
        <v>78</v>
      </c>
      <c r="AR8" t="s">
        <v>77</v>
      </c>
      <c r="AT8" t="s">
        <v>78</v>
      </c>
      <c r="AV8" t="s">
        <v>78</v>
      </c>
      <c r="AX8" t="s">
        <v>75</v>
      </c>
      <c r="AZ8" t="s">
        <v>81</v>
      </c>
      <c r="BB8" t="s">
        <v>75</v>
      </c>
      <c r="BD8" t="s">
        <v>75</v>
      </c>
      <c r="BF8" t="s">
        <v>78</v>
      </c>
      <c r="BH8" t="s">
        <v>78</v>
      </c>
      <c r="BJ8" t="s">
        <v>78</v>
      </c>
      <c r="BL8" t="s">
        <v>78</v>
      </c>
      <c r="BN8" t="s">
        <v>78</v>
      </c>
      <c r="BP8" t="s">
        <v>78</v>
      </c>
      <c r="BR8" t="s">
        <v>78</v>
      </c>
      <c r="BT8" t="s">
        <v>78</v>
      </c>
      <c r="BV8" t="s">
        <v>75</v>
      </c>
      <c r="BX8" t="s">
        <v>78</v>
      </c>
      <c r="BZ8" t="s">
        <v>78</v>
      </c>
      <c r="CB8" t="s">
        <v>75</v>
      </c>
      <c r="CD8" t="s">
        <v>75</v>
      </c>
      <c r="CF8" t="s">
        <v>78</v>
      </c>
      <c r="CH8" t="s">
        <v>75</v>
      </c>
      <c r="CJ8" t="s">
        <v>78</v>
      </c>
      <c r="CL8" t="s">
        <v>78</v>
      </c>
      <c r="CN8" t="s">
        <v>78</v>
      </c>
      <c r="CP8" t="s">
        <v>78</v>
      </c>
      <c r="CR8" t="s">
        <v>78</v>
      </c>
      <c r="CT8" t="s">
        <v>75</v>
      </c>
      <c r="CV8" t="s">
        <v>78</v>
      </c>
    </row>
    <row r="9" spans="1:111" x14ac:dyDescent="0.35">
      <c r="A9">
        <v>13423918357</v>
      </c>
      <c r="B9">
        <v>414491098</v>
      </c>
      <c r="C9" s="1">
        <v>44649.114259259259</v>
      </c>
      <c r="D9" s="1">
        <v>44649.134432870371</v>
      </c>
      <c r="J9" t="s">
        <v>72</v>
      </c>
      <c r="K9" t="s">
        <v>72</v>
      </c>
      <c r="M9" t="s">
        <v>111</v>
      </c>
      <c r="R9" t="s">
        <v>75</v>
      </c>
      <c r="T9" t="s">
        <v>78</v>
      </c>
      <c r="V9" t="s">
        <v>75</v>
      </c>
      <c r="X9" t="s">
        <v>75</v>
      </c>
      <c r="Z9" t="s">
        <v>78</v>
      </c>
      <c r="AB9" t="s">
        <v>75</v>
      </c>
      <c r="AD9" t="s">
        <v>75</v>
      </c>
      <c r="AF9" t="s">
        <v>75</v>
      </c>
      <c r="AH9" t="s">
        <v>78</v>
      </c>
      <c r="AJ9" t="s">
        <v>75</v>
      </c>
      <c r="AL9" t="s">
        <v>76</v>
      </c>
      <c r="AM9" t="s">
        <v>113</v>
      </c>
      <c r="AN9" t="s">
        <v>75</v>
      </c>
      <c r="AP9" t="s">
        <v>78</v>
      </c>
      <c r="AR9" t="s">
        <v>77</v>
      </c>
      <c r="AT9" t="s">
        <v>76</v>
      </c>
      <c r="AU9" t="s">
        <v>114</v>
      </c>
      <c r="AV9" t="s">
        <v>75</v>
      </c>
      <c r="AX9" t="s">
        <v>76</v>
      </c>
      <c r="AZ9" t="s">
        <v>81</v>
      </c>
      <c r="BB9" t="s">
        <v>75</v>
      </c>
      <c r="BD9" t="s">
        <v>75</v>
      </c>
      <c r="BF9" t="s">
        <v>78</v>
      </c>
      <c r="BH9" t="s">
        <v>78</v>
      </c>
      <c r="BJ9" t="s">
        <v>78</v>
      </c>
      <c r="BL9" t="s">
        <v>78</v>
      </c>
      <c r="BN9" t="s">
        <v>75</v>
      </c>
      <c r="BP9" t="s">
        <v>75</v>
      </c>
      <c r="BR9" t="s">
        <v>75</v>
      </c>
      <c r="BT9" t="s">
        <v>78</v>
      </c>
      <c r="BV9" t="s">
        <v>75</v>
      </c>
      <c r="BX9" t="s">
        <v>75</v>
      </c>
      <c r="BZ9" t="s">
        <v>75</v>
      </c>
      <c r="CB9" t="s">
        <v>75</v>
      </c>
      <c r="CD9" t="s">
        <v>75</v>
      </c>
      <c r="CF9" t="s">
        <v>76</v>
      </c>
      <c r="CG9" t="s">
        <v>115</v>
      </c>
      <c r="CH9" t="s">
        <v>75</v>
      </c>
      <c r="CJ9" t="s">
        <v>75</v>
      </c>
      <c r="CL9" t="s">
        <v>75</v>
      </c>
      <c r="CN9" t="s">
        <v>75</v>
      </c>
      <c r="CP9" t="s">
        <v>75</v>
      </c>
      <c r="CR9" t="s">
        <v>75</v>
      </c>
      <c r="CT9" t="s">
        <v>77</v>
      </c>
      <c r="CV9" t="s">
        <v>78</v>
      </c>
    </row>
    <row r="10" spans="1:111" s="16" customFormat="1" x14ac:dyDescent="0.35">
      <c r="A10" s="16">
        <v>13419006056</v>
      </c>
      <c r="B10" s="16">
        <v>414491098</v>
      </c>
      <c r="C10" s="42">
        <v>44645.255844907406</v>
      </c>
      <c r="D10" s="42">
        <v>44645.627986111111</v>
      </c>
      <c r="J10" s="16" t="s">
        <v>72</v>
      </c>
      <c r="K10" s="16" t="s">
        <v>72</v>
      </c>
      <c r="M10" s="16" t="s">
        <v>79</v>
      </c>
      <c r="R10" s="16" t="s">
        <v>78</v>
      </c>
      <c r="T10" s="16" t="s">
        <v>76</v>
      </c>
      <c r="V10" s="16" t="s">
        <v>75</v>
      </c>
      <c r="X10" s="16" t="s">
        <v>78</v>
      </c>
      <c r="Z10" s="16" t="s">
        <v>78</v>
      </c>
      <c r="AB10" s="16" t="s">
        <v>75</v>
      </c>
      <c r="AD10" s="16" t="s">
        <v>75</v>
      </c>
      <c r="AF10" s="16" t="s">
        <v>75</v>
      </c>
      <c r="AH10" s="16" t="s">
        <v>75</v>
      </c>
      <c r="AJ10" s="16" t="s">
        <v>76</v>
      </c>
      <c r="AL10" s="16" t="s">
        <v>75</v>
      </c>
      <c r="AN10" s="16" t="s">
        <v>76</v>
      </c>
      <c r="AP10" s="16" t="s">
        <v>78</v>
      </c>
      <c r="AR10" s="16" t="s">
        <v>77</v>
      </c>
      <c r="AT10" s="16" t="s">
        <v>78</v>
      </c>
      <c r="AV10" s="16" t="s">
        <v>78</v>
      </c>
      <c r="AX10" s="16" t="s">
        <v>78</v>
      </c>
      <c r="AZ10" s="16" t="s">
        <v>75</v>
      </c>
      <c r="BB10" s="16" t="s">
        <v>76</v>
      </c>
      <c r="BD10" s="16" t="s">
        <v>76</v>
      </c>
      <c r="BF10" s="16" t="s">
        <v>78</v>
      </c>
      <c r="BH10" s="16" t="s">
        <v>78</v>
      </c>
      <c r="BJ10" s="16" t="s">
        <v>78</v>
      </c>
      <c r="BL10" s="16" t="s">
        <v>78</v>
      </c>
      <c r="BN10" s="16" t="s">
        <v>75</v>
      </c>
      <c r="BP10" s="16" t="s">
        <v>75</v>
      </c>
      <c r="BR10" s="16" t="s">
        <v>78</v>
      </c>
      <c r="BT10" s="16" t="s">
        <v>78</v>
      </c>
      <c r="BV10" s="16" t="s">
        <v>75</v>
      </c>
      <c r="BX10" s="16" t="s">
        <v>75</v>
      </c>
      <c r="BZ10" s="16" t="s">
        <v>76</v>
      </c>
      <c r="CB10" s="16" t="s">
        <v>75</v>
      </c>
      <c r="CD10" s="16" t="s">
        <v>75</v>
      </c>
      <c r="CF10" s="16" t="s">
        <v>78</v>
      </c>
      <c r="CH10" s="16" t="s">
        <v>75</v>
      </c>
      <c r="CJ10" s="16" t="s">
        <v>75</v>
      </c>
      <c r="CL10" s="16" t="s">
        <v>75</v>
      </c>
      <c r="CN10" s="16" t="s">
        <v>75</v>
      </c>
      <c r="CP10" s="16" t="s">
        <v>75</v>
      </c>
      <c r="CR10" s="16" t="s">
        <v>78</v>
      </c>
      <c r="CT10" s="16" t="s">
        <v>77</v>
      </c>
      <c r="CV10" s="16" t="s">
        <v>75</v>
      </c>
    </row>
    <row r="11" spans="1:111" x14ac:dyDescent="0.35">
      <c r="A11">
        <v>13417176569</v>
      </c>
      <c r="B11">
        <v>414491098</v>
      </c>
      <c r="C11" s="1">
        <v>44644.356273148151</v>
      </c>
      <c r="D11" s="1">
        <v>44644.381689814814</v>
      </c>
      <c r="J11" t="s">
        <v>72</v>
      </c>
      <c r="K11" t="s">
        <v>72</v>
      </c>
      <c r="M11" t="s">
        <v>111</v>
      </c>
      <c r="R11" t="s">
        <v>78</v>
      </c>
      <c r="T11" t="s">
        <v>78</v>
      </c>
      <c r="V11" t="s">
        <v>75</v>
      </c>
      <c r="X11" t="s">
        <v>78</v>
      </c>
      <c r="Z11" t="s">
        <v>75</v>
      </c>
      <c r="AB11" t="s">
        <v>78</v>
      </c>
      <c r="AD11" t="s">
        <v>75</v>
      </c>
      <c r="AF11" t="s">
        <v>75</v>
      </c>
      <c r="AH11" t="s">
        <v>78</v>
      </c>
      <c r="AJ11" t="s">
        <v>78</v>
      </c>
      <c r="AL11" t="s">
        <v>75</v>
      </c>
      <c r="AN11" t="s">
        <v>75</v>
      </c>
      <c r="AP11" t="s">
        <v>78</v>
      </c>
      <c r="AR11" t="s">
        <v>77</v>
      </c>
      <c r="AT11" t="s">
        <v>78</v>
      </c>
      <c r="AV11" t="s">
        <v>78</v>
      </c>
      <c r="AX11" t="s">
        <v>78</v>
      </c>
      <c r="AZ11" t="s">
        <v>81</v>
      </c>
      <c r="BB11" t="s">
        <v>75</v>
      </c>
      <c r="BD11" t="s">
        <v>75</v>
      </c>
      <c r="BF11" t="s">
        <v>78</v>
      </c>
      <c r="BH11" t="s">
        <v>78</v>
      </c>
      <c r="BJ11" t="s">
        <v>78</v>
      </c>
      <c r="BL11" t="s">
        <v>78</v>
      </c>
      <c r="BN11" t="s">
        <v>78</v>
      </c>
      <c r="BP11" t="s">
        <v>75</v>
      </c>
      <c r="BR11" t="s">
        <v>78</v>
      </c>
      <c r="BT11" t="s">
        <v>78</v>
      </c>
      <c r="BV11" t="s">
        <v>78</v>
      </c>
      <c r="BX11" t="s">
        <v>78</v>
      </c>
      <c r="BZ11" t="s">
        <v>75</v>
      </c>
      <c r="CB11" t="s">
        <v>78</v>
      </c>
      <c r="CD11" t="s">
        <v>75</v>
      </c>
      <c r="CF11" t="s">
        <v>76</v>
      </c>
      <c r="CG11" t="s">
        <v>116</v>
      </c>
      <c r="CH11" t="s">
        <v>75</v>
      </c>
      <c r="CJ11" t="s">
        <v>75</v>
      </c>
      <c r="CL11" t="s">
        <v>75</v>
      </c>
      <c r="CN11" t="s">
        <v>75</v>
      </c>
      <c r="CP11" t="s">
        <v>75</v>
      </c>
      <c r="CR11" t="s">
        <v>78</v>
      </c>
      <c r="CT11" t="s">
        <v>77</v>
      </c>
      <c r="CV11" t="s">
        <v>78</v>
      </c>
    </row>
    <row r="12" spans="1:111" x14ac:dyDescent="0.35">
      <c r="A12">
        <v>13416071198</v>
      </c>
      <c r="B12">
        <v>414491098</v>
      </c>
      <c r="C12" s="1">
        <v>44643.736018518517</v>
      </c>
      <c r="D12" s="1">
        <v>44643.744502314818</v>
      </c>
      <c r="J12" t="s">
        <v>72</v>
      </c>
      <c r="K12" t="s">
        <v>72</v>
      </c>
      <c r="M12" t="s">
        <v>117</v>
      </c>
      <c r="R12" t="s">
        <v>75</v>
      </c>
      <c r="T12" t="s">
        <v>78</v>
      </c>
      <c r="V12" t="s">
        <v>75</v>
      </c>
      <c r="X12" t="s">
        <v>75</v>
      </c>
      <c r="Z12" t="s">
        <v>75</v>
      </c>
      <c r="AB12" t="s">
        <v>75</v>
      </c>
      <c r="AD12" t="s">
        <v>75</v>
      </c>
      <c r="AF12" t="s">
        <v>75</v>
      </c>
      <c r="AH12" t="s">
        <v>75</v>
      </c>
      <c r="AJ12" t="s">
        <v>75</v>
      </c>
      <c r="AL12" t="s">
        <v>75</v>
      </c>
      <c r="AN12" t="s">
        <v>75</v>
      </c>
      <c r="AP12" t="s">
        <v>78</v>
      </c>
      <c r="AR12" t="s">
        <v>77</v>
      </c>
      <c r="AT12" t="s">
        <v>75</v>
      </c>
      <c r="AV12" t="s">
        <v>75</v>
      </c>
      <c r="AX12" t="s">
        <v>78</v>
      </c>
      <c r="AZ12" t="s">
        <v>75</v>
      </c>
      <c r="BB12" t="s">
        <v>75</v>
      </c>
      <c r="BD12" t="s">
        <v>75</v>
      </c>
      <c r="BF12" t="s">
        <v>78</v>
      </c>
      <c r="BH12" t="s">
        <v>78</v>
      </c>
      <c r="BJ12" t="s">
        <v>78</v>
      </c>
      <c r="BL12" t="s">
        <v>78</v>
      </c>
      <c r="BN12" t="s">
        <v>75</v>
      </c>
      <c r="BP12" t="s">
        <v>75</v>
      </c>
      <c r="BR12" t="s">
        <v>78</v>
      </c>
      <c r="BT12" t="s">
        <v>78</v>
      </c>
      <c r="BV12" t="s">
        <v>75</v>
      </c>
      <c r="BX12" t="s">
        <v>78</v>
      </c>
      <c r="BZ12" t="s">
        <v>78</v>
      </c>
      <c r="CB12" t="s">
        <v>78</v>
      </c>
      <c r="CD12" t="s">
        <v>78</v>
      </c>
      <c r="CF12" t="s">
        <v>78</v>
      </c>
      <c r="CH12" t="s">
        <v>78</v>
      </c>
      <c r="CJ12" t="s">
        <v>75</v>
      </c>
      <c r="CK12" t="s">
        <v>118</v>
      </c>
      <c r="CL12" t="s">
        <v>75</v>
      </c>
      <c r="CN12" t="s">
        <v>75</v>
      </c>
      <c r="CP12" t="s">
        <v>75</v>
      </c>
      <c r="CR12" t="s">
        <v>78</v>
      </c>
      <c r="CT12" t="s">
        <v>77</v>
      </c>
      <c r="CV12" t="s">
        <v>78</v>
      </c>
    </row>
    <row r="13" spans="1:111" s="16" customFormat="1" x14ac:dyDescent="0.35">
      <c r="A13" s="16">
        <v>13412297850</v>
      </c>
      <c r="B13" s="16">
        <v>414491098</v>
      </c>
      <c r="C13" s="42">
        <v>44641.942488425928</v>
      </c>
      <c r="D13" s="42">
        <v>44641.960451388892</v>
      </c>
      <c r="J13" s="16" t="s">
        <v>72</v>
      </c>
      <c r="K13" s="16" t="s">
        <v>72</v>
      </c>
      <c r="M13" s="16" t="s">
        <v>117</v>
      </c>
      <c r="R13" s="16" t="s">
        <v>76</v>
      </c>
      <c r="T13" s="16" t="s">
        <v>75</v>
      </c>
      <c r="V13" s="16" t="s">
        <v>78</v>
      </c>
      <c r="X13" s="16" t="s">
        <v>78</v>
      </c>
      <c r="Z13" s="16" t="s">
        <v>78</v>
      </c>
      <c r="AB13" s="16" t="s">
        <v>75</v>
      </c>
      <c r="AD13" s="16" t="s">
        <v>75</v>
      </c>
      <c r="AF13" s="16" t="s">
        <v>75</v>
      </c>
      <c r="AG13" s="16" t="s">
        <v>119</v>
      </c>
      <c r="AH13" s="16" t="s">
        <v>75</v>
      </c>
      <c r="AJ13" s="16" t="s">
        <v>76</v>
      </c>
      <c r="AK13" s="16" t="s">
        <v>120</v>
      </c>
      <c r="AL13" s="16" t="s">
        <v>75</v>
      </c>
      <c r="AN13" s="16" t="s">
        <v>76</v>
      </c>
      <c r="AP13" s="16" t="s">
        <v>75</v>
      </c>
      <c r="AR13" s="16" t="s">
        <v>77</v>
      </c>
      <c r="AT13" s="16" t="s">
        <v>78</v>
      </c>
      <c r="AV13" s="16" t="s">
        <v>78</v>
      </c>
      <c r="AX13" s="16" t="s">
        <v>76</v>
      </c>
      <c r="AZ13" s="16" t="s">
        <v>81</v>
      </c>
      <c r="BB13" s="16" t="s">
        <v>75</v>
      </c>
      <c r="BD13" s="16" t="s">
        <v>75</v>
      </c>
      <c r="BF13" s="16" t="s">
        <v>78</v>
      </c>
      <c r="BH13" s="16" t="s">
        <v>78</v>
      </c>
      <c r="BJ13" s="16" t="s">
        <v>78</v>
      </c>
      <c r="BL13" s="16" t="s">
        <v>78</v>
      </c>
      <c r="BN13" s="16" t="s">
        <v>75</v>
      </c>
      <c r="BP13" s="16" t="s">
        <v>75</v>
      </c>
      <c r="BR13" s="16" t="s">
        <v>75</v>
      </c>
      <c r="BS13" s="16" t="s">
        <v>121</v>
      </c>
      <c r="BT13" s="16" t="s">
        <v>78</v>
      </c>
      <c r="BV13" s="16" t="s">
        <v>75</v>
      </c>
      <c r="BX13" s="16" t="s">
        <v>75</v>
      </c>
      <c r="BY13" s="16" t="s">
        <v>122</v>
      </c>
      <c r="BZ13" s="16" t="s">
        <v>75</v>
      </c>
      <c r="CB13" s="16" t="s">
        <v>75</v>
      </c>
      <c r="CD13" s="16" t="s">
        <v>76</v>
      </c>
      <c r="CF13" s="16" t="s">
        <v>75</v>
      </c>
      <c r="CH13" s="16" t="s">
        <v>75</v>
      </c>
      <c r="CJ13" s="16" t="s">
        <v>75</v>
      </c>
      <c r="CL13" s="16" t="s">
        <v>75</v>
      </c>
      <c r="CN13" s="16" t="s">
        <v>75</v>
      </c>
      <c r="CP13" s="16" t="s">
        <v>75</v>
      </c>
      <c r="CQ13" s="16" t="s">
        <v>123</v>
      </c>
      <c r="CR13" s="16" t="s">
        <v>78</v>
      </c>
      <c r="CT13" s="16" t="s">
        <v>76</v>
      </c>
      <c r="CU13" s="16" t="s">
        <v>124</v>
      </c>
      <c r="CV13" s="16" t="s">
        <v>75</v>
      </c>
    </row>
    <row r="14" spans="1:111" x14ac:dyDescent="0.35">
      <c r="A14">
        <v>13406828785</v>
      </c>
      <c r="B14">
        <v>414491098</v>
      </c>
      <c r="C14" s="1">
        <v>44637.521597222221</v>
      </c>
      <c r="D14" s="1">
        <v>44638.55201388889</v>
      </c>
      <c r="J14" t="s">
        <v>72</v>
      </c>
      <c r="K14" t="s">
        <v>72</v>
      </c>
      <c r="M14" t="s">
        <v>125</v>
      </c>
      <c r="R14" t="s">
        <v>75</v>
      </c>
      <c r="T14" t="s">
        <v>75</v>
      </c>
      <c r="V14" t="s">
        <v>78</v>
      </c>
      <c r="X14" t="s">
        <v>78</v>
      </c>
      <c r="Z14" t="s">
        <v>75</v>
      </c>
      <c r="AB14" t="s">
        <v>75</v>
      </c>
      <c r="AD14" t="s">
        <v>75</v>
      </c>
      <c r="AF14" t="s">
        <v>75</v>
      </c>
      <c r="AH14" t="s">
        <v>76</v>
      </c>
      <c r="AI14" t="s">
        <v>126</v>
      </c>
      <c r="AJ14" t="s">
        <v>76</v>
      </c>
      <c r="AK14" t="s">
        <v>127</v>
      </c>
      <c r="AL14" t="s">
        <v>75</v>
      </c>
      <c r="AN14" t="s">
        <v>75</v>
      </c>
      <c r="AP14" t="s">
        <v>75</v>
      </c>
      <c r="AR14" t="s">
        <v>75</v>
      </c>
      <c r="AT14" t="s">
        <v>75</v>
      </c>
      <c r="AV14" t="s">
        <v>75</v>
      </c>
      <c r="AX14" t="s">
        <v>75</v>
      </c>
      <c r="AZ14" t="s">
        <v>75</v>
      </c>
      <c r="BB14" t="s">
        <v>75</v>
      </c>
      <c r="BD14" t="s">
        <v>76</v>
      </c>
      <c r="BE14" t="s">
        <v>128</v>
      </c>
      <c r="BF14" t="s">
        <v>75</v>
      </c>
      <c r="BH14" t="s">
        <v>75</v>
      </c>
      <c r="BJ14" t="s">
        <v>75</v>
      </c>
      <c r="BL14" t="s">
        <v>75</v>
      </c>
      <c r="BN14" t="s">
        <v>75</v>
      </c>
      <c r="BP14" t="s">
        <v>75</v>
      </c>
      <c r="BR14" t="s">
        <v>75</v>
      </c>
      <c r="BT14" t="s">
        <v>75</v>
      </c>
      <c r="BV14" t="s">
        <v>75</v>
      </c>
      <c r="BX14" t="s">
        <v>75</v>
      </c>
      <c r="BZ14" t="s">
        <v>75</v>
      </c>
      <c r="CB14" t="s">
        <v>75</v>
      </c>
      <c r="CD14" t="s">
        <v>75</v>
      </c>
      <c r="CF14" t="s">
        <v>75</v>
      </c>
      <c r="CH14" t="s">
        <v>75</v>
      </c>
      <c r="CJ14" t="s">
        <v>75</v>
      </c>
      <c r="CL14" t="s">
        <v>75</v>
      </c>
      <c r="CN14" t="s">
        <v>75</v>
      </c>
      <c r="CP14" t="s">
        <v>75</v>
      </c>
      <c r="CR14" t="s">
        <v>75</v>
      </c>
      <c r="CT14" t="s">
        <v>75</v>
      </c>
      <c r="CV14" t="s">
        <v>75</v>
      </c>
    </row>
    <row r="15" spans="1:111" s="16" customFormat="1" x14ac:dyDescent="0.35">
      <c r="A15" s="16">
        <v>13401388418</v>
      </c>
      <c r="B15" s="16">
        <v>414491098</v>
      </c>
      <c r="C15" s="42">
        <v>44636.528784722221</v>
      </c>
      <c r="D15" s="42">
        <v>44636.537905092591</v>
      </c>
      <c r="J15" s="16" t="s">
        <v>72</v>
      </c>
      <c r="K15" s="16" t="s">
        <v>72</v>
      </c>
      <c r="M15" s="16" t="s">
        <v>111</v>
      </c>
      <c r="R15" s="16" t="s">
        <v>75</v>
      </c>
      <c r="T15" s="16" t="s">
        <v>75</v>
      </c>
      <c r="V15" s="16" t="s">
        <v>75</v>
      </c>
      <c r="X15" s="16" t="s">
        <v>75</v>
      </c>
      <c r="Z15" s="16" t="s">
        <v>75</v>
      </c>
      <c r="AB15" s="16" t="s">
        <v>75</v>
      </c>
      <c r="AD15" s="16" t="s">
        <v>75</v>
      </c>
      <c r="AF15" s="16" t="s">
        <v>75</v>
      </c>
      <c r="AH15" s="16" t="s">
        <v>75</v>
      </c>
      <c r="AJ15" s="16" t="s">
        <v>75</v>
      </c>
      <c r="AL15" s="16" t="s">
        <v>75</v>
      </c>
      <c r="AN15" s="16" t="s">
        <v>76</v>
      </c>
      <c r="AP15" s="16" t="s">
        <v>75</v>
      </c>
      <c r="AR15" s="16" t="s">
        <v>77</v>
      </c>
      <c r="AT15" s="16" t="s">
        <v>78</v>
      </c>
      <c r="AV15" s="16" t="s">
        <v>78</v>
      </c>
      <c r="AX15" s="16" t="s">
        <v>129</v>
      </c>
      <c r="AZ15" s="16" t="s">
        <v>81</v>
      </c>
      <c r="BB15" s="16" t="s">
        <v>75</v>
      </c>
      <c r="BC15" s="16" t="s">
        <v>130</v>
      </c>
      <c r="BD15" s="16" t="s">
        <v>76</v>
      </c>
      <c r="BF15" s="16" t="s">
        <v>78</v>
      </c>
      <c r="BH15" s="16" t="s">
        <v>78</v>
      </c>
      <c r="BJ15" s="16" t="s">
        <v>78</v>
      </c>
      <c r="BL15" s="16" t="s">
        <v>78</v>
      </c>
      <c r="BN15" s="16" t="s">
        <v>75</v>
      </c>
      <c r="BP15" s="16" t="s">
        <v>75</v>
      </c>
      <c r="BR15" s="16" t="s">
        <v>75</v>
      </c>
      <c r="BS15" s="16" t="s">
        <v>131</v>
      </c>
      <c r="BT15" s="16" t="s">
        <v>78</v>
      </c>
      <c r="BV15" s="16" t="s">
        <v>75</v>
      </c>
      <c r="BW15" s="16" t="s">
        <v>131</v>
      </c>
      <c r="BX15" s="16" t="s">
        <v>75</v>
      </c>
      <c r="BZ15" s="16" t="s">
        <v>75</v>
      </c>
      <c r="CB15" s="16" t="s">
        <v>75</v>
      </c>
      <c r="CD15" s="16" t="s">
        <v>75</v>
      </c>
      <c r="CF15" s="16" t="s">
        <v>78</v>
      </c>
      <c r="CH15" s="16" t="s">
        <v>75</v>
      </c>
      <c r="CJ15" s="16" t="s">
        <v>75</v>
      </c>
      <c r="CL15" s="16" t="s">
        <v>75</v>
      </c>
      <c r="CN15" s="16" t="s">
        <v>75</v>
      </c>
      <c r="CP15" s="16" t="s">
        <v>75</v>
      </c>
      <c r="CR15" s="16" t="s">
        <v>78</v>
      </c>
      <c r="CT15" s="16" t="s">
        <v>77</v>
      </c>
      <c r="CV15" s="16" t="s">
        <v>78</v>
      </c>
    </row>
    <row r="16" spans="1:111" x14ac:dyDescent="0.35">
      <c r="A16">
        <v>13400867596</v>
      </c>
      <c r="B16">
        <v>414491098</v>
      </c>
      <c r="C16" s="1">
        <v>44636.332037037035</v>
      </c>
      <c r="D16" s="1">
        <v>44636.357870370368</v>
      </c>
      <c r="J16" t="s">
        <v>72</v>
      </c>
      <c r="K16" t="s">
        <v>72</v>
      </c>
      <c r="M16" t="s">
        <v>125</v>
      </c>
      <c r="R16" t="s">
        <v>78</v>
      </c>
      <c r="T16" t="s">
        <v>75</v>
      </c>
      <c r="V16" t="s">
        <v>78</v>
      </c>
      <c r="X16" t="s">
        <v>78</v>
      </c>
      <c r="Z16" t="s">
        <v>75</v>
      </c>
      <c r="AB16" t="s">
        <v>75</v>
      </c>
      <c r="AD16" t="s">
        <v>75</v>
      </c>
      <c r="AF16" t="s">
        <v>75</v>
      </c>
      <c r="AH16" t="s">
        <v>75</v>
      </c>
      <c r="AJ16" t="s">
        <v>75</v>
      </c>
      <c r="AL16" t="s">
        <v>75</v>
      </c>
      <c r="AN16" t="s">
        <v>78</v>
      </c>
      <c r="AP16" t="s">
        <v>75</v>
      </c>
      <c r="AR16" t="s">
        <v>77</v>
      </c>
      <c r="AT16" t="s">
        <v>75</v>
      </c>
      <c r="AV16" t="s">
        <v>75</v>
      </c>
      <c r="AX16" t="s">
        <v>75</v>
      </c>
      <c r="AZ16" t="s">
        <v>81</v>
      </c>
      <c r="BB16" t="s">
        <v>75</v>
      </c>
      <c r="BD16" t="s">
        <v>75</v>
      </c>
      <c r="BF16" t="s">
        <v>78</v>
      </c>
      <c r="BH16" t="s">
        <v>78</v>
      </c>
      <c r="BJ16" t="s">
        <v>75</v>
      </c>
      <c r="BL16" t="s">
        <v>78</v>
      </c>
      <c r="BN16" t="s">
        <v>75</v>
      </c>
      <c r="BP16" t="s">
        <v>75</v>
      </c>
      <c r="BR16" t="s">
        <v>75</v>
      </c>
      <c r="BT16" t="s">
        <v>78</v>
      </c>
      <c r="BV16" t="s">
        <v>75</v>
      </c>
      <c r="BX16" t="s">
        <v>75</v>
      </c>
      <c r="BZ16" t="s">
        <v>75</v>
      </c>
      <c r="CB16" t="s">
        <v>75</v>
      </c>
      <c r="CD16" t="s">
        <v>75</v>
      </c>
      <c r="CF16" t="s">
        <v>78</v>
      </c>
      <c r="CH16" t="s">
        <v>75</v>
      </c>
      <c r="CJ16" t="s">
        <v>75</v>
      </c>
      <c r="CL16" t="s">
        <v>75</v>
      </c>
      <c r="CN16" t="s">
        <v>75</v>
      </c>
      <c r="CP16" t="s">
        <v>75</v>
      </c>
      <c r="CR16" t="s">
        <v>78</v>
      </c>
      <c r="CT16" t="s">
        <v>77</v>
      </c>
      <c r="CV16" t="s">
        <v>78</v>
      </c>
    </row>
    <row r="17" spans="1:100" x14ac:dyDescent="0.35">
      <c r="A17">
        <v>13399264750</v>
      </c>
      <c r="B17">
        <v>414491098</v>
      </c>
      <c r="C17" s="1">
        <v>44635.753680555557</v>
      </c>
      <c r="D17" s="1">
        <v>44635.76767361111</v>
      </c>
      <c r="J17" t="s">
        <v>72</v>
      </c>
      <c r="K17" t="s">
        <v>72</v>
      </c>
      <c r="M17" t="s">
        <v>132</v>
      </c>
      <c r="R17" t="s">
        <v>78</v>
      </c>
      <c r="T17" t="s">
        <v>78</v>
      </c>
      <c r="V17" t="s">
        <v>75</v>
      </c>
      <c r="X17" t="s">
        <v>78</v>
      </c>
      <c r="Z17" t="s">
        <v>78</v>
      </c>
      <c r="AB17" t="s">
        <v>78</v>
      </c>
      <c r="AD17" t="s">
        <v>75</v>
      </c>
      <c r="AF17" t="s">
        <v>78</v>
      </c>
      <c r="AH17" t="s">
        <v>78</v>
      </c>
      <c r="AJ17" t="s">
        <v>78</v>
      </c>
      <c r="AL17" t="s">
        <v>78</v>
      </c>
      <c r="AN17" t="s">
        <v>75</v>
      </c>
      <c r="AP17" t="s">
        <v>78</v>
      </c>
      <c r="AR17" t="s">
        <v>77</v>
      </c>
      <c r="AT17" t="s">
        <v>78</v>
      </c>
      <c r="AV17" t="s">
        <v>78</v>
      </c>
      <c r="AX17" t="s">
        <v>78</v>
      </c>
      <c r="AZ17" t="s">
        <v>81</v>
      </c>
      <c r="BB17" t="s">
        <v>75</v>
      </c>
      <c r="BD17" t="s">
        <v>75</v>
      </c>
      <c r="BF17" t="s">
        <v>78</v>
      </c>
      <c r="BH17" t="s">
        <v>78</v>
      </c>
      <c r="BJ17" t="s">
        <v>75</v>
      </c>
      <c r="BL17" t="s">
        <v>78</v>
      </c>
      <c r="BN17" t="s">
        <v>75</v>
      </c>
      <c r="BP17" t="s">
        <v>78</v>
      </c>
      <c r="BR17" t="s">
        <v>75</v>
      </c>
      <c r="BT17" t="s">
        <v>75</v>
      </c>
      <c r="BV17" t="s">
        <v>75</v>
      </c>
      <c r="BX17" t="s">
        <v>75</v>
      </c>
      <c r="BZ17" t="s">
        <v>75</v>
      </c>
      <c r="CB17" t="s">
        <v>75</v>
      </c>
      <c r="CD17" t="s">
        <v>75</v>
      </c>
      <c r="CF17" t="s">
        <v>75</v>
      </c>
      <c r="CH17" t="s">
        <v>75</v>
      </c>
      <c r="CJ17" t="s">
        <v>78</v>
      </c>
      <c r="CL17" t="s">
        <v>75</v>
      </c>
      <c r="CN17" t="s">
        <v>75</v>
      </c>
      <c r="CP17" t="s">
        <v>75</v>
      </c>
      <c r="CR17" t="s">
        <v>75</v>
      </c>
      <c r="CT17" t="s">
        <v>75</v>
      </c>
      <c r="CV17" t="s">
        <v>75</v>
      </c>
    </row>
    <row r="18" spans="1:100" x14ac:dyDescent="0.35">
      <c r="A18">
        <v>13398626740</v>
      </c>
      <c r="B18">
        <v>414491098</v>
      </c>
      <c r="C18" s="1">
        <v>44635.605763888889</v>
      </c>
      <c r="D18" s="1">
        <v>44635.61341435185</v>
      </c>
      <c r="J18" t="s">
        <v>72</v>
      </c>
      <c r="K18" t="s">
        <v>72</v>
      </c>
      <c r="M18" t="s">
        <v>133</v>
      </c>
      <c r="R18" t="s">
        <v>75</v>
      </c>
      <c r="T18" t="s">
        <v>78</v>
      </c>
      <c r="V18" t="s">
        <v>78</v>
      </c>
      <c r="X18" t="s">
        <v>78</v>
      </c>
      <c r="Z18" t="s">
        <v>78</v>
      </c>
      <c r="AB18" t="s">
        <v>78</v>
      </c>
      <c r="AD18" t="s">
        <v>78</v>
      </c>
      <c r="AF18" t="s">
        <v>78</v>
      </c>
      <c r="AH18" t="s">
        <v>78</v>
      </c>
      <c r="AJ18" t="s">
        <v>78</v>
      </c>
      <c r="AL18" t="s">
        <v>75</v>
      </c>
      <c r="AN18" t="s">
        <v>75</v>
      </c>
      <c r="AP18" t="s">
        <v>75</v>
      </c>
      <c r="AR18" t="s">
        <v>75</v>
      </c>
      <c r="AT18" t="s">
        <v>78</v>
      </c>
      <c r="AV18" t="s">
        <v>78</v>
      </c>
      <c r="AX18" t="s">
        <v>75</v>
      </c>
      <c r="AZ18" t="s">
        <v>75</v>
      </c>
      <c r="BB18" t="s">
        <v>77</v>
      </c>
      <c r="BD18" t="s">
        <v>75</v>
      </c>
      <c r="BF18" t="s">
        <v>75</v>
      </c>
      <c r="BH18" t="s">
        <v>75</v>
      </c>
      <c r="BJ18" t="s">
        <v>75</v>
      </c>
      <c r="BL18" t="s">
        <v>75</v>
      </c>
      <c r="BN18" t="s">
        <v>75</v>
      </c>
      <c r="BP18" t="s">
        <v>78</v>
      </c>
      <c r="BR18" t="s">
        <v>75</v>
      </c>
      <c r="BT18" t="s">
        <v>75</v>
      </c>
      <c r="BV18" t="s">
        <v>75</v>
      </c>
      <c r="BX18" t="s">
        <v>75</v>
      </c>
      <c r="BZ18" t="s">
        <v>78</v>
      </c>
      <c r="CB18" t="s">
        <v>75</v>
      </c>
      <c r="CD18" t="s">
        <v>75</v>
      </c>
      <c r="CF18" t="s">
        <v>75</v>
      </c>
      <c r="CH18" t="s">
        <v>75</v>
      </c>
      <c r="CJ18" t="s">
        <v>75</v>
      </c>
      <c r="CL18" t="s">
        <v>75</v>
      </c>
      <c r="CN18" t="s">
        <v>75</v>
      </c>
      <c r="CP18" t="s">
        <v>78</v>
      </c>
      <c r="CR18" t="s">
        <v>75</v>
      </c>
      <c r="CT18" t="s">
        <v>75</v>
      </c>
      <c r="CV18" t="s">
        <v>75</v>
      </c>
    </row>
    <row r="19" spans="1:100" s="16" customFormat="1" x14ac:dyDescent="0.35">
      <c r="A19" s="16">
        <v>13396909091</v>
      </c>
      <c r="B19" s="16">
        <v>414491098</v>
      </c>
      <c r="C19" s="42">
        <v>44634.893773148149</v>
      </c>
      <c r="D19" s="42">
        <v>44634.906261574077</v>
      </c>
      <c r="J19" s="16" t="s">
        <v>72</v>
      </c>
      <c r="K19" s="16" t="s">
        <v>72</v>
      </c>
      <c r="M19" s="16" t="s">
        <v>125</v>
      </c>
      <c r="R19" s="16" t="s">
        <v>76</v>
      </c>
      <c r="S19" s="16" t="s">
        <v>135</v>
      </c>
      <c r="T19" s="16" t="s">
        <v>78</v>
      </c>
      <c r="V19" s="16" t="s">
        <v>75</v>
      </c>
      <c r="X19" s="16" t="s">
        <v>78</v>
      </c>
      <c r="Z19" s="16" t="s">
        <v>78</v>
      </c>
      <c r="AB19" s="16" t="s">
        <v>75</v>
      </c>
      <c r="AD19" s="16" t="s">
        <v>75</v>
      </c>
      <c r="AF19" s="16" t="s">
        <v>75</v>
      </c>
      <c r="AH19" s="16" t="s">
        <v>75</v>
      </c>
      <c r="AJ19" s="16" t="s">
        <v>78</v>
      </c>
      <c r="AL19" s="16" t="s">
        <v>78</v>
      </c>
      <c r="AN19" s="16" t="s">
        <v>76</v>
      </c>
      <c r="AP19" s="16" t="s">
        <v>75</v>
      </c>
      <c r="AQ19" s="16" t="s">
        <v>136</v>
      </c>
      <c r="AR19" s="16" t="s">
        <v>77</v>
      </c>
      <c r="AT19" s="16" t="s">
        <v>75</v>
      </c>
      <c r="AV19" s="16" t="s">
        <v>75</v>
      </c>
      <c r="AX19" s="16" t="s">
        <v>76</v>
      </c>
      <c r="AZ19" s="16" t="s">
        <v>81</v>
      </c>
      <c r="BB19" s="16" t="s">
        <v>75</v>
      </c>
      <c r="BD19" s="16" t="s">
        <v>76</v>
      </c>
      <c r="BF19" s="16" t="s">
        <v>75</v>
      </c>
      <c r="BH19" s="16" t="s">
        <v>75</v>
      </c>
      <c r="BJ19" s="16" t="s">
        <v>75</v>
      </c>
      <c r="BL19" s="16" t="s">
        <v>78</v>
      </c>
      <c r="BN19" s="16" t="s">
        <v>75</v>
      </c>
      <c r="BP19" s="16" t="s">
        <v>76</v>
      </c>
      <c r="BR19" s="16" t="s">
        <v>75</v>
      </c>
      <c r="BT19" s="16" t="s">
        <v>75</v>
      </c>
      <c r="BV19" s="16" t="s">
        <v>75</v>
      </c>
      <c r="BX19" s="16" t="s">
        <v>75</v>
      </c>
      <c r="BZ19" s="16" t="s">
        <v>76</v>
      </c>
      <c r="CB19" s="16" t="s">
        <v>75</v>
      </c>
      <c r="CD19" s="16" t="s">
        <v>76</v>
      </c>
      <c r="CF19" s="16" t="s">
        <v>75</v>
      </c>
      <c r="CH19" s="16" t="s">
        <v>75</v>
      </c>
      <c r="CJ19" s="16" t="s">
        <v>75</v>
      </c>
      <c r="CL19" s="16" t="s">
        <v>75</v>
      </c>
      <c r="CN19" s="16" t="s">
        <v>75</v>
      </c>
      <c r="CP19" s="16" t="s">
        <v>75</v>
      </c>
      <c r="CR19" s="16" t="s">
        <v>75</v>
      </c>
      <c r="CT19" s="16" t="s">
        <v>75</v>
      </c>
      <c r="CV19" s="16" t="s">
        <v>75</v>
      </c>
    </row>
    <row r="20" spans="1:100" x14ac:dyDescent="0.35">
      <c r="A20">
        <v>13396274597</v>
      </c>
      <c r="B20">
        <v>414491098</v>
      </c>
      <c r="C20" s="1">
        <v>44634.708020833335</v>
      </c>
      <c r="D20" s="1">
        <v>44634.718576388892</v>
      </c>
      <c r="J20" t="s">
        <v>72</v>
      </c>
      <c r="K20" t="s">
        <v>72</v>
      </c>
      <c r="M20" t="s">
        <v>117</v>
      </c>
      <c r="R20" t="s">
        <v>75</v>
      </c>
      <c r="T20" t="s">
        <v>78</v>
      </c>
      <c r="V20" t="s">
        <v>78</v>
      </c>
      <c r="X20" t="s">
        <v>78</v>
      </c>
      <c r="Z20" t="s">
        <v>78</v>
      </c>
      <c r="AB20" t="s">
        <v>78</v>
      </c>
      <c r="AD20" t="s">
        <v>78</v>
      </c>
      <c r="AF20" t="s">
        <v>75</v>
      </c>
      <c r="AH20" t="s">
        <v>75</v>
      </c>
      <c r="AJ20" t="s">
        <v>78</v>
      </c>
      <c r="AL20" t="s">
        <v>75</v>
      </c>
      <c r="AN20" t="s">
        <v>75</v>
      </c>
      <c r="AP20" t="s">
        <v>75</v>
      </c>
      <c r="AR20" t="s">
        <v>77</v>
      </c>
      <c r="AT20" t="s">
        <v>78</v>
      </c>
      <c r="AV20" t="s">
        <v>78</v>
      </c>
      <c r="AX20" t="s">
        <v>75</v>
      </c>
      <c r="AZ20" t="s">
        <v>75</v>
      </c>
      <c r="BB20" t="s">
        <v>75</v>
      </c>
      <c r="BD20" t="s">
        <v>75</v>
      </c>
      <c r="BF20" t="s">
        <v>78</v>
      </c>
      <c r="BH20" t="s">
        <v>78</v>
      </c>
      <c r="BJ20" t="s">
        <v>78</v>
      </c>
      <c r="BL20" t="s">
        <v>78</v>
      </c>
      <c r="BN20" t="s">
        <v>75</v>
      </c>
      <c r="BP20" t="s">
        <v>75</v>
      </c>
      <c r="BR20" t="s">
        <v>75</v>
      </c>
      <c r="BT20" t="s">
        <v>75</v>
      </c>
      <c r="BV20" t="s">
        <v>75</v>
      </c>
      <c r="BX20" t="s">
        <v>75</v>
      </c>
      <c r="BZ20" t="s">
        <v>75</v>
      </c>
      <c r="CB20" t="s">
        <v>75</v>
      </c>
      <c r="CD20" t="s">
        <v>75</v>
      </c>
      <c r="CF20" t="s">
        <v>78</v>
      </c>
      <c r="CH20" t="s">
        <v>78</v>
      </c>
      <c r="CJ20" t="s">
        <v>75</v>
      </c>
      <c r="CL20" t="s">
        <v>75</v>
      </c>
      <c r="CN20" t="s">
        <v>75</v>
      </c>
      <c r="CP20" t="s">
        <v>75</v>
      </c>
      <c r="CR20" t="s">
        <v>78</v>
      </c>
      <c r="CT20" t="s">
        <v>77</v>
      </c>
      <c r="CV20" t="s">
        <v>78</v>
      </c>
    </row>
    <row r="21" spans="1:100" x14ac:dyDescent="0.35">
      <c r="A21">
        <v>13396068153</v>
      </c>
      <c r="B21">
        <v>414491098</v>
      </c>
      <c r="C21" s="1">
        <v>44634.656226851854</v>
      </c>
      <c r="D21" s="1">
        <v>44634.678425925929</v>
      </c>
      <c r="J21" t="s">
        <v>72</v>
      </c>
      <c r="K21" t="s">
        <v>72</v>
      </c>
      <c r="M21" t="s">
        <v>132</v>
      </c>
      <c r="R21" t="s">
        <v>75</v>
      </c>
      <c r="T21" t="s">
        <v>75</v>
      </c>
      <c r="V21" t="s">
        <v>75</v>
      </c>
      <c r="X21" t="s">
        <v>75</v>
      </c>
      <c r="Z21" t="s">
        <v>75</v>
      </c>
      <c r="AB21" t="s">
        <v>75</v>
      </c>
      <c r="AD21" t="s">
        <v>75</v>
      </c>
      <c r="AF21" t="s">
        <v>75</v>
      </c>
      <c r="AH21" t="s">
        <v>75</v>
      </c>
      <c r="AJ21" t="s">
        <v>75</v>
      </c>
      <c r="AL21" t="s">
        <v>75</v>
      </c>
      <c r="AN21" t="s">
        <v>75</v>
      </c>
      <c r="AP21" t="s">
        <v>75</v>
      </c>
      <c r="AR21" t="s">
        <v>75</v>
      </c>
      <c r="AT21" t="s">
        <v>76</v>
      </c>
      <c r="AV21" t="s">
        <v>75</v>
      </c>
      <c r="AX21" t="s">
        <v>75</v>
      </c>
      <c r="AZ21" t="s">
        <v>75</v>
      </c>
      <c r="BB21" t="s">
        <v>76</v>
      </c>
      <c r="BD21" t="s">
        <v>75</v>
      </c>
      <c r="BF21" t="s">
        <v>75</v>
      </c>
      <c r="BH21" t="s">
        <v>75</v>
      </c>
      <c r="BJ21" t="s">
        <v>75</v>
      </c>
      <c r="BL21" t="s">
        <v>75</v>
      </c>
      <c r="BN21" t="s">
        <v>75</v>
      </c>
      <c r="BP21" t="s">
        <v>75</v>
      </c>
      <c r="BR21" t="s">
        <v>75</v>
      </c>
      <c r="BT21" t="s">
        <v>75</v>
      </c>
      <c r="BV21" t="s">
        <v>75</v>
      </c>
      <c r="BX21" t="s">
        <v>75</v>
      </c>
      <c r="BZ21" t="s">
        <v>75</v>
      </c>
      <c r="CB21" t="s">
        <v>75</v>
      </c>
      <c r="CD21" t="s">
        <v>75</v>
      </c>
      <c r="CF21" t="s">
        <v>129</v>
      </c>
      <c r="CG21" t="s">
        <v>137</v>
      </c>
      <c r="CH21" t="s">
        <v>75</v>
      </c>
      <c r="CJ21" t="s">
        <v>75</v>
      </c>
      <c r="CL21" t="s">
        <v>75</v>
      </c>
      <c r="CN21" t="s">
        <v>75</v>
      </c>
      <c r="CP21" t="s">
        <v>75</v>
      </c>
      <c r="CR21" t="s">
        <v>75</v>
      </c>
      <c r="CT21" t="s">
        <v>75</v>
      </c>
      <c r="CV21" t="s">
        <v>75</v>
      </c>
    </row>
    <row r="22" spans="1:100" s="3" customFormat="1" x14ac:dyDescent="0.35">
      <c r="A22" s="3">
        <v>13395589975</v>
      </c>
      <c r="B22" s="3">
        <v>414491098</v>
      </c>
      <c r="C22" s="4">
        <v>44634.530312499999</v>
      </c>
      <c r="D22" s="4">
        <v>44634.532476851855</v>
      </c>
      <c r="J22" s="3" t="s">
        <v>72</v>
      </c>
      <c r="K22" s="3" t="s">
        <v>72</v>
      </c>
      <c r="M22" s="3" t="s">
        <v>132</v>
      </c>
    </row>
    <row r="23" spans="1:100" x14ac:dyDescent="0.35">
      <c r="A23">
        <v>13395390877</v>
      </c>
      <c r="B23">
        <v>414491098</v>
      </c>
      <c r="C23" s="1">
        <v>44634.457430555558</v>
      </c>
      <c r="D23" s="1">
        <v>44634.466840277775</v>
      </c>
      <c r="J23" t="s">
        <v>72</v>
      </c>
      <c r="K23" t="s">
        <v>72</v>
      </c>
      <c r="M23" t="s">
        <v>79</v>
      </c>
      <c r="R23" t="s">
        <v>78</v>
      </c>
      <c r="T23" t="s">
        <v>75</v>
      </c>
      <c r="V23" t="s">
        <v>78</v>
      </c>
      <c r="X23" t="s">
        <v>78</v>
      </c>
      <c r="Z23" t="s">
        <v>78</v>
      </c>
      <c r="AB23" t="s">
        <v>75</v>
      </c>
      <c r="AD23" t="s">
        <v>75</v>
      </c>
      <c r="AF23" t="s">
        <v>75</v>
      </c>
      <c r="AH23" t="s">
        <v>75</v>
      </c>
      <c r="AJ23" t="s">
        <v>75</v>
      </c>
      <c r="AL23" t="s">
        <v>75</v>
      </c>
      <c r="AN23" t="s">
        <v>75</v>
      </c>
      <c r="AP23" t="s">
        <v>75</v>
      </c>
      <c r="AR23" t="s">
        <v>77</v>
      </c>
      <c r="AT23" t="s">
        <v>75</v>
      </c>
      <c r="AV23" t="s">
        <v>75</v>
      </c>
      <c r="AX23" t="s">
        <v>76</v>
      </c>
      <c r="AZ23" t="s">
        <v>81</v>
      </c>
      <c r="BB23" t="s">
        <v>75</v>
      </c>
      <c r="BD23" t="s">
        <v>75</v>
      </c>
      <c r="BF23" t="s">
        <v>78</v>
      </c>
      <c r="BH23" t="s">
        <v>78</v>
      </c>
      <c r="BJ23" t="s">
        <v>78</v>
      </c>
      <c r="BL23" t="s">
        <v>78</v>
      </c>
      <c r="BN23" t="s">
        <v>75</v>
      </c>
      <c r="BP23" t="s">
        <v>75</v>
      </c>
      <c r="BR23" t="s">
        <v>75</v>
      </c>
      <c r="BT23" t="s">
        <v>75</v>
      </c>
      <c r="BV23" t="s">
        <v>75</v>
      </c>
      <c r="BX23" t="s">
        <v>75</v>
      </c>
      <c r="BZ23" t="s">
        <v>75</v>
      </c>
      <c r="CB23" t="s">
        <v>75</v>
      </c>
      <c r="CD23" t="s">
        <v>75</v>
      </c>
      <c r="CF23" t="s">
        <v>78</v>
      </c>
      <c r="CH23" t="s">
        <v>75</v>
      </c>
      <c r="CJ23" t="s">
        <v>75</v>
      </c>
      <c r="CL23" t="s">
        <v>75</v>
      </c>
      <c r="CN23" t="s">
        <v>75</v>
      </c>
      <c r="CP23" t="s">
        <v>75</v>
      </c>
      <c r="CR23" t="s">
        <v>78</v>
      </c>
      <c r="CT23" t="s">
        <v>77</v>
      </c>
      <c r="CV23" t="s">
        <v>75</v>
      </c>
    </row>
    <row r="24" spans="1:100" s="16" customFormat="1" x14ac:dyDescent="0.35">
      <c r="A24" s="16">
        <v>13394432417</v>
      </c>
      <c r="B24" s="16">
        <v>414491098</v>
      </c>
      <c r="C24" s="42">
        <v>44633.865069444444</v>
      </c>
      <c r="D24" s="42">
        <v>44633.874432870369</v>
      </c>
      <c r="J24" s="16" t="s">
        <v>72</v>
      </c>
      <c r="K24" s="16" t="s">
        <v>72</v>
      </c>
      <c r="M24" s="16" t="s">
        <v>117</v>
      </c>
      <c r="R24" s="16" t="s">
        <v>75</v>
      </c>
      <c r="T24" s="16" t="s">
        <v>75</v>
      </c>
      <c r="V24" s="16" t="s">
        <v>75</v>
      </c>
      <c r="X24" s="16" t="s">
        <v>75</v>
      </c>
      <c r="Z24" s="16" t="s">
        <v>75</v>
      </c>
      <c r="AB24" s="16" t="s">
        <v>75</v>
      </c>
      <c r="AD24" s="16" t="s">
        <v>75</v>
      </c>
      <c r="AF24" s="16" t="s">
        <v>75</v>
      </c>
      <c r="AH24" s="16" t="s">
        <v>75</v>
      </c>
      <c r="AJ24" s="16" t="s">
        <v>75</v>
      </c>
      <c r="AL24" s="16" t="s">
        <v>75</v>
      </c>
      <c r="AN24" s="16" t="s">
        <v>76</v>
      </c>
      <c r="AP24" s="16" t="s">
        <v>76</v>
      </c>
      <c r="AR24" s="16" t="s">
        <v>77</v>
      </c>
      <c r="AT24" s="16" t="s">
        <v>75</v>
      </c>
      <c r="AV24" s="16" t="s">
        <v>75</v>
      </c>
      <c r="AX24" s="16" t="s">
        <v>75</v>
      </c>
      <c r="AZ24" s="16" t="s">
        <v>75</v>
      </c>
      <c r="BB24" s="16" t="s">
        <v>76</v>
      </c>
      <c r="BD24" s="16" t="s">
        <v>76</v>
      </c>
      <c r="BF24" s="16" t="s">
        <v>75</v>
      </c>
      <c r="BH24" s="16" t="s">
        <v>75</v>
      </c>
      <c r="BJ24" s="16" t="s">
        <v>75</v>
      </c>
      <c r="BL24" s="16" t="s">
        <v>75</v>
      </c>
      <c r="BN24" s="16" t="s">
        <v>76</v>
      </c>
      <c r="BP24" s="16" t="s">
        <v>75</v>
      </c>
      <c r="BR24" s="16" t="s">
        <v>75</v>
      </c>
      <c r="BT24" s="16" t="s">
        <v>75</v>
      </c>
      <c r="BV24" s="16" t="s">
        <v>76</v>
      </c>
      <c r="BX24" s="16" t="s">
        <v>76</v>
      </c>
      <c r="BZ24" s="16" t="s">
        <v>76</v>
      </c>
      <c r="CB24" s="16" t="s">
        <v>76</v>
      </c>
      <c r="CD24" s="16" t="s">
        <v>76</v>
      </c>
      <c r="CF24" s="16" t="s">
        <v>75</v>
      </c>
      <c r="CH24" s="16" t="s">
        <v>76</v>
      </c>
      <c r="CJ24" s="16" t="s">
        <v>75</v>
      </c>
      <c r="CL24" s="43" t="s">
        <v>76</v>
      </c>
      <c r="CM24" s="43"/>
      <c r="CN24" s="43" t="s">
        <v>76</v>
      </c>
      <c r="CO24" s="43"/>
      <c r="CP24" s="43" t="s">
        <v>76</v>
      </c>
      <c r="CR24" s="16" t="s">
        <v>78</v>
      </c>
      <c r="CT24" s="16" t="s">
        <v>76</v>
      </c>
      <c r="CV24" s="16" t="s">
        <v>75</v>
      </c>
    </row>
    <row r="27" spans="1:100" x14ac:dyDescent="0.35">
      <c r="H27" t="s">
        <v>129</v>
      </c>
      <c r="I27" t="s">
        <v>76</v>
      </c>
      <c r="J27" t="s">
        <v>75</v>
      </c>
      <c r="K27" t="s">
        <v>78</v>
      </c>
    </row>
    <row r="28" spans="1:100" x14ac:dyDescent="0.35">
      <c r="E28">
        <v>1</v>
      </c>
      <c r="F28" s="16" t="s">
        <v>73</v>
      </c>
      <c r="G28" t="s">
        <v>73</v>
      </c>
      <c r="I28">
        <v>1</v>
      </c>
    </row>
    <row r="29" spans="1:100" x14ac:dyDescent="0.35">
      <c r="E29">
        <v>2</v>
      </c>
      <c r="F29" t="s">
        <v>133</v>
      </c>
      <c r="G29" t="s">
        <v>133</v>
      </c>
      <c r="J29">
        <v>1</v>
      </c>
    </row>
    <row r="30" spans="1:100" x14ac:dyDescent="0.35">
      <c r="E30">
        <v>3</v>
      </c>
      <c r="F30" t="s">
        <v>117</v>
      </c>
      <c r="G30" t="s">
        <v>117</v>
      </c>
      <c r="I30">
        <v>2</v>
      </c>
      <c r="J30">
        <v>2</v>
      </c>
    </row>
    <row r="31" spans="1:100" x14ac:dyDescent="0.35">
      <c r="E31">
        <v>7</v>
      </c>
      <c r="F31" t="s">
        <v>85</v>
      </c>
      <c r="G31" t="s">
        <v>85</v>
      </c>
      <c r="I31">
        <v>1</v>
      </c>
      <c r="J31">
        <v>2</v>
      </c>
    </row>
    <row r="32" spans="1:100" x14ac:dyDescent="0.35">
      <c r="E32">
        <v>10</v>
      </c>
      <c r="F32" t="s">
        <v>125</v>
      </c>
      <c r="G32" t="s">
        <v>125</v>
      </c>
      <c r="I32">
        <v>1</v>
      </c>
      <c r="J32">
        <v>1</v>
      </c>
      <c r="K32">
        <v>1</v>
      </c>
    </row>
    <row r="33" spans="5:10" x14ac:dyDescent="0.35">
      <c r="E33">
        <v>13</v>
      </c>
      <c r="F33" t="s">
        <v>79</v>
      </c>
      <c r="G33" t="s">
        <v>79</v>
      </c>
      <c r="I33">
        <v>1</v>
      </c>
      <c r="J33">
        <v>2</v>
      </c>
    </row>
    <row r="34" spans="5:10" x14ac:dyDescent="0.35">
      <c r="E34">
        <v>16</v>
      </c>
      <c r="F34" t="s">
        <v>132</v>
      </c>
      <c r="G34" t="s">
        <v>132</v>
      </c>
      <c r="J34">
        <v>4</v>
      </c>
    </row>
    <row r="35" spans="5:10" x14ac:dyDescent="0.35">
      <c r="E35">
        <v>20</v>
      </c>
      <c r="F35" s="16" t="s">
        <v>111</v>
      </c>
      <c r="G35" t="s">
        <v>111</v>
      </c>
      <c r="I35">
        <v>1</v>
      </c>
    </row>
  </sheetData>
  <sortState xmlns:xlrd2="http://schemas.microsoft.com/office/spreadsheetml/2017/richdata2" ref="F29:G35">
    <sortCondition ref="F28:F35"/>
  </sortState>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B8BA1-1BA2-8A4E-B28B-C23AAC9908E1}">
  <dimension ref="A1:G25"/>
  <sheetViews>
    <sheetView workbookViewId="0">
      <selection activeCell="B5" sqref="B5"/>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20</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78</v>
      </c>
      <c r="B5" s="3" t="s">
        <v>90</v>
      </c>
      <c r="C5" s="10" t="str">
        <f t="shared" si="0"/>
        <v/>
      </c>
      <c r="D5" s="10" t="str">
        <f t="shared" si="1"/>
        <v/>
      </c>
      <c r="E5" s="10" t="str">
        <f t="shared" si="2"/>
        <v/>
      </c>
      <c r="F5" s="10">
        <f t="shared" si="3"/>
        <v>1</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78</v>
      </c>
      <c r="C8" s="10" t="str">
        <f t="shared" si="0"/>
        <v/>
      </c>
      <c r="D8" s="10" t="str">
        <f t="shared" si="1"/>
        <v/>
      </c>
      <c r="E8" s="10" t="str">
        <f t="shared" si="2"/>
        <v/>
      </c>
      <c r="F8" s="10">
        <f t="shared" si="3"/>
        <v>1</v>
      </c>
    </row>
    <row r="9" spans="1:7" x14ac:dyDescent="0.35">
      <c r="A9" t="s">
        <v>78</v>
      </c>
      <c r="C9" s="10" t="str">
        <f t="shared" si="0"/>
        <v/>
      </c>
      <c r="D9" s="10" t="str">
        <f t="shared" si="1"/>
        <v/>
      </c>
      <c r="E9" s="10" t="str">
        <f t="shared" si="2"/>
        <v/>
      </c>
      <c r="F9" s="10">
        <f t="shared" si="3"/>
        <v>1</v>
      </c>
    </row>
    <row r="10" spans="1:7" x14ac:dyDescent="0.35">
      <c r="A10" t="s">
        <v>75</v>
      </c>
      <c r="C10" s="10" t="str">
        <f t="shared" si="0"/>
        <v/>
      </c>
      <c r="D10" s="10" t="str">
        <f t="shared" si="1"/>
        <v/>
      </c>
      <c r="E10" s="10">
        <f t="shared" si="2"/>
        <v>1</v>
      </c>
      <c r="F10" s="10" t="str">
        <f t="shared" si="3"/>
        <v/>
      </c>
    </row>
    <row r="11" spans="1:7" x14ac:dyDescent="0.35">
      <c r="A11" t="s">
        <v>75</v>
      </c>
      <c r="C11" s="10" t="str">
        <f t="shared" si="0"/>
        <v/>
      </c>
      <c r="D11" s="10" t="str">
        <f t="shared" si="1"/>
        <v/>
      </c>
      <c r="E11" s="10">
        <f t="shared" si="2"/>
        <v>1</v>
      </c>
      <c r="F11" s="10" t="str">
        <f t="shared" si="3"/>
        <v/>
      </c>
    </row>
    <row r="12" spans="1:7" x14ac:dyDescent="0.35">
      <c r="A12" t="s">
        <v>78</v>
      </c>
      <c r="C12" s="10" t="str">
        <f t="shared" si="0"/>
        <v/>
      </c>
      <c r="D12" s="10" t="str">
        <f t="shared" si="1"/>
        <v/>
      </c>
      <c r="E12" s="10" t="str">
        <f t="shared" si="2"/>
        <v/>
      </c>
      <c r="F12" s="10">
        <f t="shared" si="3"/>
        <v>1</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78</v>
      </c>
      <c r="C16" s="10" t="str">
        <f t="shared" si="0"/>
        <v/>
      </c>
      <c r="D16" s="10" t="str">
        <f t="shared" si="1"/>
        <v/>
      </c>
      <c r="E16" s="10" t="str">
        <f t="shared" si="2"/>
        <v/>
      </c>
      <c r="F16" s="10">
        <f t="shared" si="3"/>
        <v>1</v>
      </c>
    </row>
    <row r="17" spans="1:7" x14ac:dyDescent="0.35">
      <c r="A17" t="s">
        <v>78</v>
      </c>
      <c r="C17" s="10" t="str">
        <f t="shared" si="0"/>
        <v/>
      </c>
      <c r="D17" s="10" t="str">
        <f t="shared" si="1"/>
        <v/>
      </c>
      <c r="E17" s="10" t="str">
        <f t="shared" si="2"/>
        <v/>
      </c>
      <c r="F17" s="10">
        <f t="shared" si="3"/>
        <v>1</v>
      </c>
    </row>
    <row r="18" spans="1:7" x14ac:dyDescent="0.35">
      <c r="A18" t="s">
        <v>78</v>
      </c>
      <c r="C18" s="10" t="str">
        <f t="shared" si="0"/>
        <v/>
      </c>
      <c r="D18" s="10" t="str">
        <f t="shared" si="1"/>
        <v/>
      </c>
      <c r="E18" s="10" t="str">
        <f t="shared" si="2"/>
        <v/>
      </c>
      <c r="F18" s="10">
        <f t="shared" si="3"/>
        <v>1</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78</v>
      </c>
      <c r="C21" s="10" t="str">
        <f t="shared" si="0"/>
        <v/>
      </c>
      <c r="D21" s="10" t="str">
        <f t="shared" si="1"/>
        <v/>
      </c>
      <c r="E21" s="10" t="str">
        <f t="shared" si="2"/>
        <v/>
      </c>
      <c r="F21" s="10">
        <f t="shared" si="3"/>
        <v>1</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0</v>
      </c>
      <c r="E23" s="10">
        <f t="shared" si="4"/>
        <v>9</v>
      </c>
      <c r="F23" s="10">
        <f t="shared" si="4"/>
        <v>11</v>
      </c>
      <c r="G23">
        <f>SUM(C23:F23)</f>
        <v>20</v>
      </c>
    </row>
    <row r="24" spans="1:7" x14ac:dyDescent="0.35">
      <c r="B24" s="12" t="s">
        <v>140</v>
      </c>
      <c r="C24" s="13">
        <f>C23/$G$23</f>
        <v>0</v>
      </c>
      <c r="D24" s="13">
        <f t="shared" ref="D24:F24" si="5">D23/$G$23</f>
        <v>0</v>
      </c>
      <c r="E24" s="13">
        <f t="shared" si="5"/>
        <v>0.45</v>
      </c>
      <c r="F24" s="13">
        <f t="shared" si="5"/>
        <v>0.55000000000000004</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38445-8110-494A-89F6-D667FB8B4DC0}">
  <dimension ref="A1:G25"/>
  <sheetViews>
    <sheetView workbookViewId="0">
      <selection activeCell="B5" sqref="B5"/>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21</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75</v>
      </c>
      <c r="C4" s="10" t="str">
        <f t="shared" ref="C4:C22" si="0">IF(A4=$C$2,1,"")</f>
        <v/>
      </c>
      <c r="D4" s="10" t="str">
        <f t="shared" ref="D4:D22" si="1">IF(A4=$D$2,1,"")</f>
        <v/>
      </c>
      <c r="E4" s="10">
        <f t="shared" ref="E4:E22" si="2">IF(A4=$E$2,1,"")</f>
        <v>1</v>
      </c>
      <c r="F4" s="10" t="str">
        <f t="shared" ref="F4:F22" si="3">IF(A4=$F$2,1,"")</f>
        <v/>
      </c>
    </row>
    <row r="5" spans="1:7" x14ac:dyDescent="0.35">
      <c r="A5" t="s">
        <v>75</v>
      </c>
      <c r="B5" t="s">
        <v>91</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78</v>
      </c>
      <c r="C10" s="10" t="str">
        <f t="shared" si="0"/>
        <v/>
      </c>
      <c r="D10" s="10" t="str">
        <f t="shared" si="1"/>
        <v/>
      </c>
      <c r="E10" s="10" t="str">
        <f t="shared" si="2"/>
        <v/>
      </c>
      <c r="F10" s="10">
        <f t="shared" si="3"/>
        <v>1</v>
      </c>
    </row>
    <row r="11" spans="1:7" x14ac:dyDescent="0.35">
      <c r="A11" t="s">
        <v>75</v>
      </c>
      <c r="C11" s="10" t="str">
        <f t="shared" si="0"/>
        <v/>
      </c>
      <c r="D11" s="10" t="str">
        <f t="shared" si="1"/>
        <v/>
      </c>
      <c r="E11" s="10">
        <f t="shared" si="2"/>
        <v>1</v>
      </c>
      <c r="F11" s="10" t="str">
        <f t="shared" si="3"/>
        <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78</v>
      </c>
      <c r="C16" s="10" t="str">
        <f t="shared" si="0"/>
        <v/>
      </c>
      <c r="D16" s="10" t="str">
        <f t="shared" si="1"/>
        <v/>
      </c>
      <c r="E16" s="10" t="str">
        <f t="shared" si="2"/>
        <v/>
      </c>
      <c r="F16" s="10">
        <f t="shared" si="3"/>
        <v>1</v>
      </c>
    </row>
    <row r="17" spans="1:7" x14ac:dyDescent="0.35">
      <c r="A17" t="s">
        <v>78</v>
      </c>
      <c r="C17" s="10" t="str">
        <f t="shared" si="0"/>
        <v/>
      </c>
      <c r="D17" s="10" t="str">
        <f t="shared" si="1"/>
        <v/>
      </c>
      <c r="E17" s="10" t="str">
        <f t="shared" si="2"/>
        <v/>
      </c>
      <c r="F17" s="10">
        <f t="shared" si="3"/>
        <v>1</v>
      </c>
    </row>
    <row r="18" spans="1:7" x14ac:dyDescent="0.35">
      <c r="A18" t="s">
        <v>75</v>
      </c>
      <c r="C18" s="10" t="str">
        <f t="shared" si="0"/>
        <v/>
      </c>
      <c r="D18" s="10" t="str">
        <f t="shared" si="1"/>
        <v/>
      </c>
      <c r="E18" s="10">
        <f t="shared" si="2"/>
        <v>1</v>
      </c>
      <c r="F18" s="10" t="str">
        <f t="shared" si="3"/>
        <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0</v>
      </c>
      <c r="E23" s="10">
        <f t="shared" si="4"/>
        <v>15</v>
      </c>
      <c r="F23" s="10">
        <f t="shared" si="4"/>
        <v>5</v>
      </c>
      <c r="G23">
        <f>SUM(C23:F23)</f>
        <v>20</v>
      </c>
    </row>
    <row r="24" spans="1:7" x14ac:dyDescent="0.35">
      <c r="B24" s="12" t="s">
        <v>140</v>
      </c>
      <c r="C24" s="13">
        <f>C23/$G$23</f>
        <v>0</v>
      </c>
      <c r="D24" s="13">
        <f t="shared" ref="D24:F24" si="5">D23/$G$23</f>
        <v>0</v>
      </c>
      <c r="E24" s="13">
        <f t="shared" si="5"/>
        <v>0.75</v>
      </c>
      <c r="F24" s="13">
        <f t="shared" si="5"/>
        <v>0.25</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06EB7-BC5A-EA4E-892F-8A50F85CC964}">
  <dimension ref="A1:G25"/>
  <sheetViews>
    <sheetView workbookViewId="0">
      <selection activeCell="B4" sqref="B4:B5"/>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22</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76</v>
      </c>
      <c r="B4" t="s">
        <v>80</v>
      </c>
      <c r="C4" s="10" t="str">
        <f t="shared" ref="C4:C22" si="0">IF(A4=$C$2,1,"")</f>
        <v/>
      </c>
      <c r="D4" s="10">
        <f t="shared" ref="D4:D22" si="1">IF(A4=$D$2,1,"")</f>
        <v>1</v>
      </c>
      <c r="E4" s="10" t="str">
        <f t="shared" ref="E4:E22" si="2">IF(A4=$E$2,1,"")</f>
        <v/>
      </c>
      <c r="F4" s="10" t="str">
        <f t="shared" ref="F4:F22" si="3">IF(A4=$F$2,1,"")</f>
        <v/>
      </c>
    </row>
    <row r="5" spans="1:7" x14ac:dyDescent="0.35">
      <c r="A5" t="s">
        <v>75</v>
      </c>
      <c r="B5" t="s">
        <v>92</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75</v>
      </c>
      <c r="C7" s="10" t="str">
        <f t="shared" si="0"/>
        <v/>
      </c>
      <c r="D7" s="10" t="str">
        <f t="shared" si="1"/>
        <v/>
      </c>
      <c r="E7" s="10">
        <f t="shared" si="2"/>
        <v>1</v>
      </c>
      <c r="F7" s="10" t="str">
        <f t="shared" si="3"/>
        <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75</v>
      </c>
      <c r="C10" s="10" t="str">
        <f t="shared" si="0"/>
        <v/>
      </c>
      <c r="D10" s="10" t="str">
        <f t="shared" si="1"/>
        <v/>
      </c>
      <c r="E10" s="10">
        <f t="shared" si="2"/>
        <v>1</v>
      </c>
      <c r="F10" s="10" t="str">
        <f t="shared" si="3"/>
        <v/>
      </c>
    </row>
    <row r="11" spans="1:7" x14ac:dyDescent="0.35">
      <c r="A11" t="s">
        <v>75</v>
      </c>
      <c r="C11" s="10" t="str">
        <f t="shared" si="0"/>
        <v/>
      </c>
      <c r="D11" s="10" t="str">
        <f t="shared" si="1"/>
        <v/>
      </c>
      <c r="E11" s="10">
        <f t="shared" si="2"/>
        <v>1</v>
      </c>
      <c r="F11" s="10" t="str">
        <f t="shared" si="3"/>
        <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78</v>
      </c>
      <c r="C17" s="10" t="str">
        <f t="shared" si="0"/>
        <v/>
      </c>
      <c r="D17" s="10" t="str">
        <f t="shared" si="1"/>
        <v/>
      </c>
      <c r="E17" s="10" t="str">
        <f t="shared" si="2"/>
        <v/>
      </c>
      <c r="F17" s="10">
        <f t="shared" si="3"/>
        <v>1</v>
      </c>
    </row>
    <row r="18" spans="1:7" x14ac:dyDescent="0.35">
      <c r="A18" t="s">
        <v>75</v>
      </c>
      <c r="C18" s="10" t="str">
        <f t="shared" si="0"/>
        <v/>
      </c>
      <c r="D18" s="10" t="str">
        <f t="shared" si="1"/>
        <v/>
      </c>
      <c r="E18" s="10">
        <f t="shared" si="2"/>
        <v>1</v>
      </c>
      <c r="F18" s="10" t="str">
        <f t="shared" si="3"/>
        <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1</v>
      </c>
      <c r="E23" s="10">
        <f t="shared" si="4"/>
        <v>17</v>
      </c>
      <c r="F23" s="10">
        <f t="shared" si="4"/>
        <v>2</v>
      </c>
      <c r="G23">
        <f>SUM(C23:F23)</f>
        <v>20</v>
      </c>
    </row>
    <row r="24" spans="1:7" x14ac:dyDescent="0.35">
      <c r="B24" s="12" t="s">
        <v>140</v>
      </c>
      <c r="C24" s="13">
        <f>C23/$G$23</f>
        <v>0</v>
      </c>
      <c r="D24" s="13">
        <f t="shared" ref="D24:F24" si="5">D23/$G$23</f>
        <v>0.05</v>
      </c>
      <c r="E24" s="13">
        <f t="shared" si="5"/>
        <v>0.85</v>
      </c>
      <c r="F24" s="13">
        <f t="shared" si="5"/>
        <v>0.1</v>
      </c>
    </row>
    <row r="25" spans="1:7" x14ac:dyDescent="0.35">
      <c r="B25" s="12" t="s">
        <v>141</v>
      </c>
      <c r="C25" s="14"/>
      <c r="D25" s="14"/>
      <c r="E25" s="14"/>
      <c r="F25" s="15">
        <f>E24+F24</f>
        <v>0.95</v>
      </c>
    </row>
  </sheetData>
  <mergeCells count="1">
    <mergeCell ref="A1:F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BD0BB-504A-E94D-AD3D-97F73D1CAE5E}">
  <dimension ref="A1:G25"/>
  <sheetViews>
    <sheetView workbookViewId="0">
      <selection activeCell="B5" sqref="B5:B12"/>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23</v>
      </c>
      <c r="B1" s="55"/>
      <c r="C1" s="55"/>
      <c r="D1" s="55"/>
      <c r="E1" s="55"/>
      <c r="F1" s="55"/>
      <c r="G1" s="8"/>
    </row>
    <row r="2" spans="1:7" x14ac:dyDescent="0.35">
      <c r="A2" s="6" t="s">
        <v>59</v>
      </c>
      <c r="B2" s="6" t="s">
        <v>62</v>
      </c>
      <c r="C2" s="7" t="s">
        <v>129</v>
      </c>
      <c r="D2" s="7" t="s">
        <v>76</v>
      </c>
      <c r="E2" s="7" t="s">
        <v>75</v>
      </c>
      <c r="F2" s="7" t="s">
        <v>78</v>
      </c>
    </row>
    <row r="3" spans="1:7" x14ac:dyDescent="0.35">
      <c r="A3" t="s">
        <v>76</v>
      </c>
      <c r="C3" s="10" t="str">
        <f>IF(A3=$C$2,1,"")</f>
        <v/>
      </c>
      <c r="D3" s="10">
        <f>IF(A3=$D$2,1,"")</f>
        <v>1</v>
      </c>
      <c r="E3" s="10" t="str">
        <f>IF(A3=$E$2,1,"")</f>
        <v/>
      </c>
      <c r="F3" s="10" t="str">
        <f>IF(A3=$F$2,1,"")</f>
        <v/>
      </c>
    </row>
    <row r="4" spans="1:7" x14ac:dyDescent="0.35">
      <c r="A4" t="s">
        <v>76</v>
      </c>
      <c r="C4" s="10" t="str">
        <f t="shared" ref="C4:C22" si="0">IF(A4=$C$2,1,"")</f>
        <v/>
      </c>
      <c r="D4" s="10">
        <f t="shared" ref="D4:D22" si="1">IF(A4=$D$2,1,"")</f>
        <v>1</v>
      </c>
      <c r="E4" s="10" t="str">
        <f t="shared" ref="E4:E22" si="2">IF(A4=$E$2,1,"")</f>
        <v/>
      </c>
      <c r="F4" s="10" t="str">
        <f t="shared" ref="F4:F22" si="3">IF(A4=$F$2,1,"")</f>
        <v/>
      </c>
    </row>
    <row r="5" spans="1:7" x14ac:dyDescent="0.35">
      <c r="A5" t="s">
        <v>75</v>
      </c>
      <c r="B5" t="s">
        <v>93</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75</v>
      </c>
      <c r="C7" s="10" t="str">
        <f t="shared" si="0"/>
        <v/>
      </c>
      <c r="D7" s="10" t="str">
        <f t="shared" si="1"/>
        <v/>
      </c>
      <c r="E7" s="10">
        <f t="shared" si="2"/>
        <v>1</v>
      </c>
      <c r="F7" s="10" t="str">
        <f t="shared" si="3"/>
        <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75</v>
      </c>
      <c r="C10" s="10" t="str">
        <f t="shared" si="0"/>
        <v/>
      </c>
      <c r="D10" s="10" t="str">
        <f t="shared" si="1"/>
        <v/>
      </c>
      <c r="E10" s="10">
        <f t="shared" si="2"/>
        <v>1</v>
      </c>
      <c r="F10" s="10" t="str">
        <f t="shared" si="3"/>
        <v/>
      </c>
    </row>
    <row r="11" spans="1:7" x14ac:dyDescent="0.35">
      <c r="A11" t="s">
        <v>75</v>
      </c>
      <c r="C11" s="10" t="str">
        <f t="shared" si="0"/>
        <v/>
      </c>
      <c r="D11" s="10" t="str">
        <f t="shared" si="1"/>
        <v/>
      </c>
      <c r="E11" s="10">
        <f t="shared" si="2"/>
        <v>1</v>
      </c>
      <c r="F11" s="10" t="str">
        <f t="shared" si="3"/>
        <v/>
      </c>
    </row>
    <row r="12" spans="1:7" x14ac:dyDescent="0.35">
      <c r="A12" t="s">
        <v>75</v>
      </c>
      <c r="B12" t="s">
        <v>119</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78</v>
      </c>
      <c r="C16" s="10" t="str">
        <f t="shared" si="0"/>
        <v/>
      </c>
      <c r="D16" s="10" t="str">
        <f t="shared" si="1"/>
        <v/>
      </c>
      <c r="E16" s="10" t="str">
        <f t="shared" si="2"/>
        <v/>
      </c>
      <c r="F16" s="10">
        <f t="shared" si="3"/>
        <v>1</v>
      </c>
    </row>
    <row r="17" spans="1:7" x14ac:dyDescent="0.35">
      <c r="A17" t="s">
        <v>78</v>
      </c>
      <c r="C17" s="10" t="str">
        <f t="shared" si="0"/>
        <v/>
      </c>
      <c r="D17" s="10" t="str">
        <f t="shared" si="1"/>
        <v/>
      </c>
      <c r="E17" s="10" t="str">
        <f t="shared" si="2"/>
        <v/>
      </c>
      <c r="F17" s="10">
        <f t="shared" si="3"/>
        <v>1</v>
      </c>
    </row>
    <row r="18" spans="1:7" x14ac:dyDescent="0.35">
      <c r="A18" t="s">
        <v>75</v>
      </c>
      <c r="C18" s="10" t="str">
        <f t="shared" si="0"/>
        <v/>
      </c>
      <c r="D18" s="10" t="str">
        <f t="shared" si="1"/>
        <v/>
      </c>
      <c r="E18" s="10">
        <f t="shared" si="2"/>
        <v>1</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2</v>
      </c>
      <c r="E23" s="10">
        <f t="shared" si="4"/>
        <v>16</v>
      </c>
      <c r="F23" s="10">
        <f t="shared" si="4"/>
        <v>2</v>
      </c>
      <c r="G23">
        <f>SUM(C23:F23)</f>
        <v>20</v>
      </c>
    </row>
    <row r="24" spans="1:7" x14ac:dyDescent="0.35">
      <c r="B24" s="12" t="s">
        <v>140</v>
      </c>
      <c r="C24" s="13">
        <f>C23/$G$23</f>
        <v>0</v>
      </c>
      <c r="D24" s="13">
        <f t="shared" ref="D24:F24" si="5">D23/$G$23</f>
        <v>0.1</v>
      </c>
      <c r="E24" s="13">
        <f t="shared" si="5"/>
        <v>0.8</v>
      </c>
      <c r="F24" s="13">
        <f t="shared" si="5"/>
        <v>0.1</v>
      </c>
    </row>
    <row r="25" spans="1:7" x14ac:dyDescent="0.35">
      <c r="B25" s="12" t="s">
        <v>141</v>
      </c>
      <c r="C25" s="14"/>
      <c r="D25" s="14"/>
      <c r="E25" s="14"/>
      <c r="F25" s="15">
        <f>E24+F24</f>
        <v>0.9</v>
      </c>
    </row>
  </sheetData>
  <mergeCells count="1">
    <mergeCell ref="A1:F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9BF01-34A8-8F4B-8036-7C4347FE278D}">
  <dimension ref="A1:G25"/>
  <sheetViews>
    <sheetView workbookViewId="0">
      <selection activeCell="B5" sqref="B5:B13"/>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24</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75</v>
      </c>
      <c r="C4" s="10" t="str">
        <f t="shared" ref="C4:C22" si="0">IF(A4=$C$2,1,"")</f>
        <v/>
      </c>
      <c r="D4" s="10" t="str">
        <f t="shared" ref="D4:D22" si="1">IF(A4=$D$2,1,"")</f>
        <v/>
      </c>
      <c r="E4" s="10">
        <f t="shared" ref="E4:E22" si="2">IF(A4=$E$2,1,"")</f>
        <v>1</v>
      </c>
      <c r="F4" s="10" t="str">
        <f t="shared" ref="F4:F22" si="3">IF(A4=$F$2,1,"")</f>
        <v/>
      </c>
    </row>
    <row r="5" spans="1:7" x14ac:dyDescent="0.35">
      <c r="A5" t="s">
        <v>75</v>
      </c>
      <c r="B5" t="s">
        <v>94</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75</v>
      </c>
      <c r="C7" s="10" t="str">
        <f t="shared" si="0"/>
        <v/>
      </c>
      <c r="D7" s="10" t="str">
        <f t="shared" si="1"/>
        <v/>
      </c>
      <c r="E7" s="10">
        <f t="shared" si="2"/>
        <v>1</v>
      </c>
      <c r="F7" s="10" t="str">
        <f t="shared" si="3"/>
        <v/>
      </c>
    </row>
    <row r="8" spans="1:7" x14ac:dyDescent="0.35">
      <c r="A8" t="s">
        <v>78</v>
      </c>
      <c r="C8" s="10" t="str">
        <f t="shared" si="0"/>
        <v/>
      </c>
      <c r="D8" s="10" t="str">
        <f t="shared" si="1"/>
        <v/>
      </c>
      <c r="E8" s="10" t="str">
        <f t="shared" si="2"/>
        <v/>
      </c>
      <c r="F8" s="10">
        <f t="shared" si="3"/>
        <v>1</v>
      </c>
    </row>
    <row r="9" spans="1:7" x14ac:dyDescent="0.35">
      <c r="A9" t="s">
        <v>75</v>
      </c>
      <c r="C9" s="10" t="str">
        <f t="shared" si="0"/>
        <v/>
      </c>
      <c r="D9" s="10" t="str">
        <f t="shared" si="1"/>
        <v/>
      </c>
      <c r="E9" s="10">
        <f t="shared" si="2"/>
        <v>1</v>
      </c>
      <c r="F9" s="10" t="str">
        <f t="shared" si="3"/>
        <v/>
      </c>
    </row>
    <row r="10" spans="1:7" x14ac:dyDescent="0.35">
      <c r="A10" t="s">
        <v>78</v>
      </c>
      <c r="C10" s="10" t="str">
        <f t="shared" si="0"/>
        <v/>
      </c>
      <c r="D10" s="10" t="str">
        <f t="shared" si="1"/>
        <v/>
      </c>
      <c r="E10" s="10" t="str">
        <f t="shared" si="2"/>
        <v/>
      </c>
      <c r="F10" s="10">
        <f t="shared" si="3"/>
        <v>1</v>
      </c>
    </row>
    <row r="11" spans="1:7" x14ac:dyDescent="0.35">
      <c r="A11" t="s">
        <v>75</v>
      </c>
      <c r="C11" s="10" t="str">
        <f t="shared" si="0"/>
        <v/>
      </c>
      <c r="D11" s="10" t="str">
        <f t="shared" si="1"/>
        <v/>
      </c>
      <c r="E11" s="10">
        <f t="shared" si="2"/>
        <v>1</v>
      </c>
      <c r="F11" s="10" t="str">
        <f t="shared" si="3"/>
        <v/>
      </c>
    </row>
    <row r="12" spans="1:7" x14ac:dyDescent="0.35">
      <c r="A12" t="s">
        <v>75</v>
      </c>
      <c r="C12" s="10" t="str">
        <f t="shared" si="0"/>
        <v/>
      </c>
      <c r="D12" s="10" t="str">
        <f t="shared" si="1"/>
        <v/>
      </c>
      <c r="E12" s="10">
        <f t="shared" si="2"/>
        <v>1</v>
      </c>
      <c r="F12" s="10" t="str">
        <f t="shared" si="3"/>
        <v/>
      </c>
    </row>
    <row r="13" spans="1:7" x14ac:dyDescent="0.35">
      <c r="A13" t="s">
        <v>76</v>
      </c>
      <c r="B13" t="s">
        <v>126</v>
      </c>
      <c r="C13" s="10" t="str">
        <f t="shared" si="0"/>
        <v/>
      </c>
      <c r="D13" s="10">
        <f t="shared" si="1"/>
        <v>1</v>
      </c>
      <c r="E13" s="10" t="str">
        <f t="shared" si="2"/>
        <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78</v>
      </c>
      <c r="C16" s="10" t="str">
        <f t="shared" si="0"/>
        <v/>
      </c>
      <c r="D16" s="10" t="str">
        <f t="shared" si="1"/>
        <v/>
      </c>
      <c r="E16" s="10" t="str">
        <f t="shared" si="2"/>
        <v/>
      </c>
      <c r="F16" s="10">
        <f t="shared" si="3"/>
        <v>1</v>
      </c>
    </row>
    <row r="17" spans="1:7" x14ac:dyDescent="0.35">
      <c r="A17" t="s">
        <v>78</v>
      </c>
      <c r="C17" s="10" t="str">
        <f t="shared" si="0"/>
        <v/>
      </c>
      <c r="D17" s="10" t="str">
        <f t="shared" si="1"/>
        <v/>
      </c>
      <c r="E17" s="10" t="str">
        <f t="shared" si="2"/>
        <v/>
      </c>
      <c r="F17" s="10">
        <f t="shared" si="3"/>
        <v>1</v>
      </c>
    </row>
    <row r="18" spans="1:7" x14ac:dyDescent="0.35">
      <c r="A18" t="s">
        <v>75</v>
      </c>
      <c r="C18" s="10" t="str">
        <f t="shared" si="0"/>
        <v/>
      </c>
      <c r="D18" s="10" t="str">
        <f t="shared" si="1"/>
        <v/>
      </c>
      <c r="E18" s="10">
        <f t="shared" si="2"/>
        <v>1</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1</v>
      </c>
      <c r="E23" s="10">
        <f t="shared" si="4"/>
        <v>15</v>
      </c>
      <c r="F23" s="10">
        <f t="shared" si="4"/>
        <v>4</v>
      </c>
      <c r="G23">
        <f>SUM(C23:F23)</f>
        <v>20</v>
      </c>
    </row>
    <row r="24" spans="1:7" x14ac:dyDescent="0.35">
      <c r="B24" s="12" t="s">
        <v>140</v>
      </c>
      <c r="C24" s="13">
        <f>C23/$G$23</f>
        <v>0</v>
      </c>
      <c r="D24" s="13">
        <f t="shared" ref="D24:F24" si="5">D23/$G$23</f>
        <v>0.05</v>
      </c>
      <c r="E24" s="13">
        <f t="shared" si="5"/>
        <v>0.75</v>
      </c>
      <c r="F24" s="13">
        <f t="shared" si="5"/>
        <v>0.2</v>
      </c>
    </row>
    <row r="25" spans="1:7" x14ac:dyDescent="0.35">
      <c r="B25" s="12" t="s">
        <v>141</v>
      </c>
      <c r="C25" s="14"/>
      <c r="D25" s="14"/>
      <c r="E25" s="14"/>
      <c r="F25" s="15">
        <f>E24+F24</f>
        <v>0.95</v>
      </c>
    </row>
  </sheetData>
  <mergeCells count="1">
    <mergeCell ref="A1:F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5FD9D-DAB7-8341-AD7F-D3FA4875099D}">
  <dimension ref="A1:G25"/>
  <sheetViews>
    <sheetView workbookViewId="0">
      <selection activeCell="B5" sqref="B5:B13"/>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25</v>
      </c>
      <c r="B1" s="55"/>
      <c r="C1" s="55"/>
      <c r="D1" s="55"/>
      <c r="E1" s="55"/>
      <c r="F1" s="55"/>
      <c r="G1" s="8"/>
    </row>
    <row r="2" spans="1:7" x14ac:dyDescent="0.35">
      <c r="A2" s="6" t="s">
        <v>59</v>
      </c>
      <c r="B2" s="6" t="s">
        <v>62</v>
      </c>
      <c r="C2" s="7" t="s">
        <v>129</v>
      </c>
      <c r="D2" s="7" t="s">
        <v>76</v>
      </c>
      <c r="E2" s="7" t="s">
        <v>75</v>
      </c>
      <c r="F2" s="7" t="s">
        <v>78</v>
      </c>
    </row>
    <row r="3" spans="1:7" x14ac:dyDescent="0.35">
      <c r="A3" t="s">
        <v>76</v>
      </c>
      <c r="C3" s="10" t="str">
        <f>IF(A3=$C$2,1,"")</f>
        <v/>
      </c>
      <c r="D3" s="10">
        <f>IF(A3=$D$2,1,"")</f>
        <v>1</v>
      </c>
      <c r="E3" s="10" t="str">
        <f>IF(A3=$E$2,1,"")</f>
        <v/>
      </c>
      <c r="F3" s="10" t="str">
        <f>IF(A3=$F$2,1,"")</f>
        <v/>
      </c>
    </row>
    <row r="4" spans="1:7" x14ac:dyDescent="0.35">
      <c r="A4" t="s">
        <v>76</v>
      </c>
      <c r="C4" s="10" t="str">
        <f t="shared" ref="C4:C22" si="0">IF(A4=$C$2,1,"")</f>
        <v/>
      </c>
      <c r="D4" s="10">
        <f t="shared" ref="D4:D22" si="1">IF(A4=$D$2,1,"")</f>
        <v>1</v>
      </c>
      <c r="E4" s="10" t="str">
        <f t="shared" ref="E4:E22" si="2">IF(A4=$E$2,1,"")</f>
        <v/>
      </c>
      <c r="F4" s="10" t="str">
        <f t="shared" ref="F4:F22" si="3">IF(A4=$F$2,1,"")</f>
        <v/>
      </c>
    </row>
    <row r="5" spans="1:7" x14ac:dyDescent="0.35">
      <c r="A5" t="s">
        <v>75</v>
      </c>
      <c r="B5" t="s">
        <v>95</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75</v>
      </c>
      <c r="C7" s="10" t="str">
        <f t="shared" si="0"/>
        <v/>
      </c>
      <c r="D7" s="10" t="str">
        <f t="shared" si="1"/>
        <v/>
      </c>
      <c r="E7" s="10">
        <f t="shared" si="2"/>
        <v>1</v>
      </c>
      <c r="F7" s="10" t="str">
        <f t="shared" si="3"/>
        <v/>
      </c>
    </row>
    <row r="8" spans="1:7" x14ac:dyDescent="0.35">
      <c r="A8" t="s">
        <v>75</v>
      </c>
      <c r="C8" s="10" t="str">
        <f t="shared" si="0"/>
        <v/>
      </c>
      <c r="D8" s="10" t="str">
        <f t="shared" si="1"/>
        <v/>
      </c>
      <c r="E8" s="10">
        <f t="shared" si="2"/>
        <v>1</v>
      </c>
      <c r="F8" s="10" t="str">
        <f t="shared" si="3"/>
        <v/>
      </c>
    </row>
    <row r="9" spans="1:7" x14ac:dyDescent="0.35">
      <c r="A9" t="s">
        <v>76</v>
      </c>
      <c r="C9" s="10" t="str">
        <f t="shared" si="0"/>
        <v/>
      </c>
      <c r="D9" s="10">
        <f t="shared" si="1"/>
        <v>1</v>
      </c>
      <c r="E9" s="10" t="str">
        <f t="shared" si="2"/>
        <v/>
      </c>
      <c r="F9" s="10" t="str">
        <f t="shared" si="3"/>
        <v/>
      </c>
    </row>
    <row r="10" spans="1:7" x14ac:dyDescent="0.35">
      <c r="A10" t="s">
        <v>78</v>
      </c>
      <c r="C10" s="10" t="str">
        <f t="shared" si="0"/>
        <v/>
      </c>
      <c r="D10" s="10" t="str">
        <f t="shared" si="1"/>
        <v/>
      </c>
      <c r="E10" s="10" t="str">
        <f t="shared" si="2"/>
        <v/>
      </c>
      <c r="F10" s="10">
        <f t="shared" si="3"/>
        <v>1</v>
      </c>
    </row>
    <row r="11" spans="1:7" x14ac:dyDescent="0.35">
      <c r="A11" t="s">
        <v>75</v>
      </c>
      <c r="C11" s="10" t="str">
        <f t="shared" si="0"/>
        <v/>
      </c>
      <c r="D11" s="10" t="str">
        <f t="shared" si="1"/>
        <v/>
      </c>
      <c r="E11" s="10">
        <f t="shared" si="2"/>
        <v>1</v>
      </c>
      <c r="F11" s="10" t="str">
        <f t="shared" si="3"/>
        <v/>
      </c>
    </row>
    <row r="12" spans="1:7" x14ac:dyDescent="0.35">
      <c r="A12" t="s">
        <v>76</v>
      </c>
      <c r="B12" t="s">
        <v>120</v>
      </c>
      <c r="C12" s="10" t="str">
        <f t="shared" si="0"/>
        <v/>
      </c>
      <c r="D12" s="10">
        <f t="shared" si="1"/>
        <v>1</v>
      </c>
      <c r="E12" s="10" t="str">
        <f t="shared" si="2"/>
        <v/>
      </c>
      <c r="F12" s="10" t="str">
        <f t="shared" si="3"/>
        <v/>
      </c>
    </row>
    <row r="13" spans="1:7" x14ac:dyDescent="0.35">
      <c r="A13" t="s">
        <v>76</v>
      </c>
      <c r="B13" t="s">
        <v>127</v>
      </c>
      <c r="C13" s="10" t="str">
        <f t="shared" si="0"/>
        <v/>
      </c>
      <c r="D13" s="10">
        <f t="shared" si="1"/>
        <v>1</v>
      </c>
      <c r="E13" s="10" t="str">
        <f t="shared" si="2"/>
        <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78</v>
      </c>
      <c r="C16" s="10" t="str">
        <f t="shared" si="0"/>
        <v/>
      </c>
      <c r="D16" s="10" t="str">
        <f t="shared" si="1"/>
        <v/>
      </c>
      <c r="E16" s="10" t="str">
        <f t="shared" si="2"/>
        <v/>
      </c>
      <c r="F16" s="10">
        <f t="shared" si="3"/>
        <v>1</v>
      </c>
    </row>
    <row r="17" spans="1:7" x14ac:dyDescent="0.35">
      <c r="A17" t="s">
        <v>78</v>
      </c>
      <c r="C17" s="10" t="str">
        <f t="shared" si="0"/>
        <v/>
      </c>
      <c r="D17" s="10" t="str">
        <f t="shared" si="1"/>
        <v/>
      </c>
      <c r="E17" s="10" t="str">
        <f t="shared" si="2"/>
        <v/>
      </c>
      <c r="F17" s="10">
        <f t="shared" si="3"/>
        <v>1</v>
      </c>
    </row>
    <row r="18" spans="1:7" x14ac:dyDescent="0.35">
      <c r="A18" t="s">
        <v>78</v>
      </c>
      <c r="C18" s="10" t="str">
        <f t="shared" si="0"/>
        <v/>
      </c>
      <c r="D18" s="10" t="str">
        <f t="shared" si="1"/>
        <v/>
      </c>
      <c r="E18" s="10" t="str">
        <f t="shared" si="2"/>
        <v/>
      </c>
      <c r="F18" s="10">
        <f t="shared" si="3"/>
        <v>1</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5</v>
      </c>
      <c r="E23" s="10">
        <f t="shared" si="4"/>
        <v>10</v>
      </c>
      <c r="F23" s="10">
        <f t="shared" si="4"/>
        <v>5</v>
      </c>
      <c r="G23">
        <f>SUM(C23:F23)</f>
        <v>20</v>
      </c>
    </row>
    <row r="24" spans="1:7" x14ac:dyDescent="0.35">
      <c r="B24" s="12" t="s">
        <v>140</v>
      </c>
      <c r="C24" s="13">
        <f>C23/$G$23</f>
        <v>0</v>
      </c>
      <c r="D24" s="13">
        <f t="shared" ref="D24:F24" si="5">D23/$G$23</f>
        <v>0.25</v>
      </c>
      <c r="E24" s="13">
        <f t="shared" si="5"/>
        <v>0.5</v>
      </c>
      <c r="F24" s="13">
        <f t="shared" si="5"/>
        <v>0.25</v>
      </c>
    </row>
    <row r="25" spans="1:7" x14ac:dyDescent="0.35">
      <c r="B25" s="12" t="s">
        <v>141</v>
      </c>
      <c r="C25" s="14"/>
      <c r="D25" s="14"/>
      <c r="E25" s="14"/>
      <c r="F25" s="15">
        <f>E24+F24</f>
        <v>0.75</v>
      </c>
    </row>
  </sheetData>
  <mergeCells count="1">
    <mergeCell ref="A1:F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F72D6-E2C8-B34D-BACD-7513857716EC}">
  <dimension ref="A1:G25"/>
  <sheetViews>
    <sheetView workbookViewId="0">
      <selection activeCell="B5" sqref="B5:B8"/>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26</v>
      </c>
      <c r="B1" s="55"/>
      <c r="C1" s="55"/>
      <c r="D1" s="55"/>
      <c r="E1" s="55"/>
      <c r="F1" s="55"/>
      <c r="G1" s="8"/>
    </row>
    <row r="2" spans="1:7" x14ac:dyDescent="0.35">
      <c r="A2" s="6" t="s">
        <v>59</v>
      </c>
      <c r="B2" s="6" t="s">
        <v>62</v>
      </c>
      <c r="C2" s="7" t="s">
        <v>129</v>
      </c>
      <c r="D2" s="7" t="s">
        <v>76</v>
      </c>
      <c r="E2" s="7" t="s">
        <v>75</v>
      </c>
      <c r="F2" s="7" t="s">
        <v>78</v>
      </c>
    </row>
    <row r="3" spans="1:7" x14ac:dyDescent="0.35">
      <c r="A3" t="s">
        <v>76</v>
      </c>
      <c r="C3" s="10" t="str">
        <f>IF(A3=$C$2,1,"")</f>
        <v/>
      </c>
      <c r="D3" s="10">
        <f>IF(A3=$D$2,1,"")</f>
        <v>1</v>
      </c>
      <c r="E3" s="10" t="str">
        <f>IF(A3=$E$2,1,"")</f>
        <v/>
      </c>
      <c r="F3" s="10" t="str">
        <f>IF(A3=$F$2,1,"")</f>
        <v/>
      </c>
    </row>
    <row r="4" spans="1:7" x14ac:dyDescent="0.35">
      <c r="A4" t="s">
        <v>76</v>
      </c>
      <c r="C4" s="10" t="str">
        <f t="shared" ref="C4:C22" si="0">IF(A4=$C$2,1,"")</f>
        <v/>
      </c>
      <c r="D4" s="10">
        <f t="shared" ref="D4:D22" si="1">IF(A4=$D$2,1,"")</f>
        <v>1</v>
      </c>
      <c r="E4" s="10" t="str">
        <f t="shared" ref="E4:E22" si="2">IF(A4=$E$2,1,"")</f>
        <v/>
      </c>
      <c r="F4" s="10" t="str">
        <f t="shared" ref="F4:F22" si="3">IF(A4=$F$2,1,"")</f>
        <v/>
      </c>
    </row>
    <row r="5" spans="1:7" x14ac:dyDescent="0.35">
      <c r="A5" t="s">
        <v>75</v>
      </c>
      <c r="B5" t="s">
        <v>96</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76</v>
      </c>
      <c r="B8" t="s">
        <v>113</v>
      </c>
      <c r="C8" s="10" t="str">
        <f t="shared" si="0"/>
        <v/>
      </c>
      <c r="D8" s="10">
        <f t="shared" si="1"/>
        <v>1</v>
      </c>
      <c r="E8" s="10" t="str">
        <f t="shared" si="2"/>
        <v/>
      </c>
      <c r="F8" s="10" t="str">
        <f t="shared" si="3"/>
        <v/>
      </c>
    </row>
    <row r="9" spans="1:7" x14ac:dyDescent="0.35">
      <c r="A9" t="s">
        <v>75</v>
      </c>
      <c r="C9" s="10" t="str">
        <f t="shared" si="0"/>
        <v/>
      </c>
      <c r="D9" s="10" t="str">
        <f t="shared" si="1"/>
        <v/>
      </c>
      <c r="E9" s="10">
        <f t="shared" si="2"/>
        <v>1</v>
      </c>
      <c r="F9" s="10" t="str">
        <f t="shared" si="3"/>
        <v/>
      </c>
    </row>
    <row r="10" spans="1:7" x14ac:dyDescent="0.35">
      <c r="A10" t="s">
        <v>75</v>
      </c>
      <c r="C10" s="10" t="str">
        <f t="shared" si="0"/>
        <v/>
      </c>
      <c r="D10" s="10" t="str">
        <f t="shared" si="1"/>
        <v/>
      </c>
      <c r="E10" s="10">
        <f t="shared" si="2"/>
        <v>1</v>
      </c>
      <c r="F10" s="10" t="str">
        <f t="shared" si="3"/>
        <v/>
      </c>
    </row>
    <row r="11" spans="1:7" x14ac:dyDescent="0.35">
      <c r="A11" t="s">
        <v>75</v>
      </c>
      <c r="C11" s="10" t="str">
        <f t="shared" si="0"/>
        <v/>
      </c>
      <c r="D11" s="10" t="str">
        <f t="shared" si="1"/>
        <v/>
      </c>
      <c r="E11" s="10">
        <f t="shared" si="2"/>
        <v>1</v>
      </c>
      <c r="F11" s="10" t="str">
        <f t="shared" si="3"/>
        <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78</v>
      </c>
      <c r="C16" s="10" t="str">
        <f t="shared" si="0"/>
        <v/>
      </c>
      <c r="D16" s="10" t="str">
        <f t="shared" si="1"/>
        <v/>
      </c>
      <c r="E16" s="10" t="str">
        <f t="shared" si="2"/>
        <v/>
      </c>
      <c r="F16" s="10">
        <f t="shared" si="3"/>
        <v>1</v>
      </c>
    </row>
    <row r="17" spans="1:7" x14ac:dyDescent="0.35">
      <c r="A17" t="s">
        <v>75</v>
      </c>
      <c r="C17" s="10" t="str">
        <f t="shared" si="0"/>
        <v/>
      </c>
      <c r="D17" s="10" t="str">
        <f t="shared" si="1"/>
        <v/>
      </c>
      <c r="E17" s="10">
        <f t="shared" si="2"/>
        <v>1</v>
      </c>
      <c r="F17" s="10" t="str">
        <f t="shared" si="3"/>
        <v/>
      </c>
    </row>
    <row r="18" spans="1:7" x14ac:dyDescent="0.35">
      <c r="A18" t="s">
        <v>78</v>
      </c>
      <c r="C18" s="10" t="str">
        <f t="shared" si="0"/>
        <v/>
      </c>
      <c r="D18" s="10" t="str">
        <f t="shared" si="1"/>
        <v/>
      </c>
      <c r="E18" s="10" t="str">
        <f t="shared" si="2"/>
        <v/>
      </c>
      <c r="F18" s="10">
        <f t="shared" si="3"/>
        <v>1</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3</v>
      </c>
      <c r="E23" s="10">
        <f t="shared" si="4"/>
        <v>14</v>
      </c>
      <c r="F23" s="10">
        <f t="shared" si="4"/>
        <v>3</v>
      </c>
      <c r="G23">
        <f>SUM(C23:F23)</f>
        <v>20</v>
      </c>
    </row>
    <row r="24" spans="1:7" x14ac:dyDescent="0.35">
      <c r="B24" s="12" t="s">
        <v>140</v>
      </c>
      <c r="C24" s="13">
        <f>C23/$G$23</f>
        <v>0</v>
      </c>
      <c r="D24" s="13">
        <f t="shared" ref="D24:F24" si="5">D23/$G$23</f>
        <v>0.15</v>
      </c>
      <c r="E24" s="13">
        <f t="shared" si="5"/>
        <v>0.7</v>
      </c>
      <c r="F24" s="13">
        <f t="shared" si="5"/>
        <v>0.15</v>
      </c>
    </row>
    <row r="25" spans="1:7" x14ac:dyDescent="0.35">
      <c r="B25" s="12" t="s">
        <v>141</v>
      </c>
      <c r="C25" s="14"/>
      <c r="D25" s="14"/>
      <c r="E25" s="14"/>
      <c r="F25" s="15">
        <f>E24+F24</f>
        <v>0.85</v>
      </c>
    </row>
  </sheetData>
  <mergeCells count="1">
    <mergeCell ref="A1:F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FBCD0-4D6E-E043-B638-497C50A0B82A}">
  <dimension ref="A1:G25"/>
  <sheetViews>
    <sheetView workbookViewId="0">
      <selection activeCell="G26" sqref="G26"/>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27</v>
      </c>
      <c r="B1" s="55"/>
      <c r="C1" s="55"/>
      <c r="D1" s="55"/>
      <c r="E1" s="55"/>
      <c r="F1" s="55"/>
      <c r="G1" s="8"/>
    </row>
    <row r="2" spans="1:7" x14ac:dyDescent="0.35">
      <c r="A2" s="6" t="s">
        <v>59</v>
      </c>
      <c r="B2" s="6" t="s">
        <v>62</v>
      </c>
      <c r="C2" s="7" t="s">
        <v>129</v>
      </c>
      <c r="D2" s="7" t="s">
        <v>76</v>
      </c>
      <c r="E2" s="7" t="s">
        <v>75</v>
      </c>
      <c r="F2" s="7" t="s">
        <v>78</v>
      </c>
    </row>
    <row r="3" spans="1:7" x14ac:dyDescent="0.35">
      <c r="A3" t="s">
        <v>76</v>
      </c>
      <c r="C3" s="10" t="str">
        <f>IF(A3=$C$2,1,"")</f>
        <v/>
      </c>
      <c r="D3" s="10">
        <f>IF(A3=$D$2,1,"")</f>
        <v>1</v>
      </c>
      <c r="E3" s="10" t="str">
        <f>IF(A3=$E$2,1,"")</f>
        <v/>
      </c>
      <c r="F3" s="10" t="str">
        <f>IF(A3=$F$2,1,"")</f>
        <v/>
      </c>
    </row>
    <row r="4" spans="1:7" x14ac:dyDescent="0.35">
      <c r="A4" t="s">
        <v>75</v>
      </c>
      <c r="C4" s="10" t="str">
        <f t="shared" ref="C4:C22" si="0">IF(A4=$C$2,1,"")</f>
        <v/>
      </c>
      <c r="D4" s="10" t="str">
        <f t="shared" ref="D4:D22" si="1">IF(A4=$D$2,1,"")</f>
        <v/>
      </c>
      <c r="E4" s="10">
        <f t="shared" ref="E4:E22" si="2">IF(A4=$E$2,1,"")</f>
        <v>1</v>
      </c>
      <c r="F4" s="10" t="str">
        <f t="shared" ref="F4:F22" si="3">IF(A4=$F$2,1,"")</f>
        <v/>
      </c>
    </row>
    <row r="5" spans="1:7" x14ac:dyDescent="0.35">
      <c r="A5" t="s">
        <v>75</v>
      </c>
      <c r="C5" s="10" t="str">
        <f t="shared" si="0"/>
        <v/>
      </c>
      <c r="D5" s="10" t="str">
        <f t="shared" si="1"/>
        <v/>
      </c>
      <c r="E5" s="10">
        <f t="shared" si="2"/>
        <v>1</v>
      </c>
      <c r="F5" s="10" t="str">
        <f t="shared" si="3"/>
        <v/>
      </c>
    </row>
    <row r="6" spans="1:7" x14ac:dyDescent="0.35">
      <c r="A6" t="s">
        <v>76</v>
      </c>
      <c r="C6" s="10" t="str">
        <f t="shared" si="0"/>
        <v/>
      </c>
      <c r="D6" s="10">
        <f t="shared" si="1"/>
        <v>1</v>
      </c>
      <c r="E6" s="10" t="str">
        <f t="shared" si="2"/>
        <v/>
      </c>
      <c r="F6" s="10" t="str">
        <f t="shared" si="3"/>
        <v/>
      </c>
    </row>
    <row r="7" spans="1:7" x14ac:dyDescent="0.35">
      <c r="A7" t="s">
        <v>75</v>
      </c>
      <c r="C7" s="10" t="str">
        <f t="shared" si="0"/>
        <v/>
      </c>
      <c r="D7" s="10" t="str">
        <f t="shared" si="1"/>
        <v/>
      </c>
      <c r="E7" s="10">
        <f t="shared" si="2"/>
        <v>1</v>
      </c>
      <c r="F7" s="10" t="str">
        <f t="shared" si="3"/>
        <v/>
      </c>
    </row>
    <row r="8" spans="1:7" x14ac:dyDescent="0.35">
      <c r="A8" t="s">
        <v>75</v>
      </c>
      <c r="C8" s="10" t="str">
        <f t="shared" si="0"/>
        <v/>
      </c>
      <c r="D8" s="10" t="str">
        <f t="shared" si="1"/>
        <v/>
      </c>
      <c r="E8" s="10">
        <f t="shared" si="2"/>
        <v>1</v>
      </c>
      <c r="F8" s="10" t="str">
        <f t="shared" si="3"/>
        <v/>
      </c>
    </row>
    <row r="9" spans="1:7" x14ac:dyDescent="0.35">
      <c r="A9" t="s">
        <v>76</v>
      </c>
      <c r="C9" s="10" t="str">
        <f t="shared" si="0"/>
        <v/>
      </c>
      <c r="D9" s="10">
        <f t="shared" si="1"/>
        <v>1</v>
      </c>
      <c r="E9" s="10" t="str">
        <f t="shared" si="2"/>
        <v/>
      </c>
      <c r="F9" s="10" t="str">
        <f t="shared" si="3"/>
        <v/>
      </c>
    </row>
    <row r="10" spans="1:7" x14ac:dyDescent="0.35">
      <c r="A10" t="s">
        <v>75</v>
      </c>
      <c r="C10" s="10" t="str">
        <f t="shared" si="0"/>
        <v/>
      </c>
      <c r="D10" s="10" t="str">
        <f t="shared" si="1"/>
        <v/>
      </c>
      <c r="E10" s="10">
        <f t="shared" si="2"/>
        <v>1</v>
      </c>
      <c r="F10" s="10" t="str">
        <f t="shared" si="3"/>
        <v/>
      </c>
    </row>
    <row r="11" spans="1:7" x14ac:dyDescent="0.35">
      <c r="A11" t="s">
        <v>75</v>
      </c>
      <c r="C11" s="10" t="str">
        <f t="shared" si="0"/>
        <v/>
      </c>
      <c r="D11" s="10" t="str">
        <f t="shared" si="1"/>
        <v/>
      </c>
      <c r="E11" s="10">
        <f t="shared" si="2"/>
        <v>1</v>
      </c>
      <c r="F11" s="10" t="str">
        <f t="shared" si="3"/>
        <v/>
      </c>
    </row>
    <row r="12" spans="1:7" x14ac:dyDescent="0.35">
      <c r="A12" t="s">
        <v>76</v>
      </c>
      <c r="C12" s="10" t="str">
        <f t="shared" si="0"/>
        <v/>
      </c>
      <c r="D12" s="10">
        <f t="shared" si="1"/>
        <v>1</v>
      </c>
      <c r="E12" s="10" t="str">
        <f t="shared" si="2"/>
        <v/>
      </c>
      <c r="F12" s="10" t="str">
        <f t="shared" si="3"/>
        <v/>
      </c>
    </row>
    <row r="13" spans="1:7" x14ac:dyDescent="0.35">
      <c r="A13" t="s">
        <v>75</v>
      </c>
      <c r="C13" s="10" t="str">
        <f t="shared" si="0"/>
        <v/>
      </c>
      <c r="D13" s="10" t="str">
        <f t="shared" si="1"/>
        <v/>
      </c>
      <c r="E13" s="10">
        <f t="shared" si="2"/>
        <v>1</v>
      </c>
      <c r="F13" s="10" t="str">
        <f t="shared" si="3"/>
        <v/>
      </c>
    </row>
    <row r="14" spans="1:7" x14ac:dyDescent="0.35">
      <c r="A14" t="s">
        <v>76</v>
      </c>
      <c r="C14" s="10" t="str">
        <f t="shared" si="0"/>
        <v/>
      </c>
      <c r="D14" s="10">
        <f t="shared" si="1"/>
        <v>1</v>
      </c>
      <c r="E14" s="10" t="str">
        <f t="shared" si="2"/>
        <v/>
      </c>
      <c r="F14" s="10" t="str">
        <f t="shared" si="3"/>
        <v/>
      </c>
    </row>
    <row r="15" spans="1:7" x14ac:dyDescent="0.35">
      <c r="A15" t="s">
        <v>78</v>
      </c>
      <c r="C15" s="10" t="str">
        <f t="shared" si="0"/>
        <v/>
      </c>
      <c r="D15" s="10" t="str">
        <f t="shared" si="1"/>
        <v/>
      </c>
      <c r="E15" s="10" t="str">
        <f t="shared" si="2"/>
        <v/>
      </c>
      <c r="F15" s="10">
        <f t="shared" si="3"/>
        <v>1</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76</v>
      </c>
      <c r="C18" s="10" t="str">
        <f t="shared" si="0"/>
        <v/>
      </c>
      <c r="D18" s="10">
        <f t="shared" si="1"/>
        <v>1</v>
      </c>
      <c r="E18" s="10" t="str">
        <f t="shared" si="2"/>
        <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7</v>
      </c>
      <c r="E23" s="10">
        <f t="shared" si="4"/>
        <v>12</v>
      </c>
      <c r="F23" s="10">
        <f t="shared" si="4"/>
        <v>1</v>
      </c>
      <c r="G23">
        <f>SUM(C23:F23)</f>
        <v>20</v>
      </c>
    </row>
    <row r="24" spans="1:7" x14ac:dyDescent="0.35">
      <c r="B24" s="12" t="s">
        <v>140</v>
      </c>
      <c r="C24" s="13">
        <f>C23/$G$23</f>
        <v>0</v>
      </c>
      <c r="D24" s="13">
        <f t="shared" ref="D24:F24" si="5">D23/$G$23</f>
        <v>0.35</v>
      </c>
      <c r="E24" s="13">
        <f t="shared" si="5"/>
        <v>0.6</v>
      </c>
      <c r="F24" s="13">
        <f t="shared" si="5"/>
        <v>0.05</v>
      </c>
    </row>
    <row r="25" spans="1:7" x14ac:dyDescent="0.35">
      <c r="B25" s="12" t="s">
        <v>141</v>
      </c>
      <c r="C25" s="14"/>
      <c r="D25" s="14"/>
      <c r="E25" s="14"/>
      <c r="F25" s="15">
        <f>E24+F24</f>
        <v>0.65</v>
      </c>
    </row>
  </sheetData>
  <mergeCells count="1">
    <mergeCell ref="A1:F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E5A49-4DF1-724E-A1BB-A3ED9A3667F3}">
  <dimension ref="A1:G25"/>
  <sheetViews>
    <sheetView workbookViewId="0">
      <selection activeCell="B5" sqref="B5:B18"/>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28</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75</v>
      </c>
      <c r="C4" s="10" t="str">
        <f t="shared" ref="C4:C22" si="0">IF(A4=$C$2,1,"")</f>
        <v/>
      </c>
      <c r="D4" s="10" t="str">
        <f t="shared" ref="D4:D22" si="1">IF(A4=$D$2,1,"")</f>
        <v/>
      </c>
      <c r="E4" s="10">
        <f t="shared" ref="E4:E22" si="2">IF(A4=$E$2,1,"")</f>
        <v>1</v>
      </c>
      <c r="F4" s="10" t="str">
        <f t="shared" ref="F4:F22" si="3">IF(A4=$F$2,1,"")</f>
        <v/>
      </c>
    </row>
    <row r="5" spans="1:7" x14ac:dyDescent="0.35">
      <c r="A5" t="s">
        <v>75</v>
      </c>
      <c r="B5" t="s">
        <v>97</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78</v>
      </c>
      <c r="C8" s="10" t="str">
        <f t="shared" si="0"/>
        <v/>
      </c>
      <c r="D8" s="10" t="str">
        <f t="shared" si="1"/>
        <v/>
      </c>
      <c r="E8" s="10" t="str">
        <f t="shared" si="2"/>
        <v/>
      </c>
      <c r="F8" s="10">
        <f t="shared" si="3"/>
        <v>1</v>
      </c>
    </row>
    <row r="9" spans="1:7" x14ac:dyDescent="0.35">
      <c r="A9" t="s">
        <v>78</v>
      </c>
      <c r="C9" s="10" t="str">
        <f t="shared" si="0"/>
        <v/>
      </c>
      <c r="D9" s="10" t="str">
        <f t="shared" si="1"/>
        <v/>
      </c>
      <c r="E9" s="10" t="str">
        <f t="shared" si="2"/>
        <v/>
      </c>
      <c r="F9" s="10">
        <f t="shared" si="3"/>
        <v>1</v>
      </c>
    </row>
    <row r="10" spans="1:7" x14ac:dyDescent="0.35">
      <c r="A10" t="s">
        <v>78</v>
      </c>
      <c r="C10" s="10" t="str">
        <f t="shared" si="0"/>
        <v/>
      </c>
      <c r="D10" s="10" t="str">
        <f t="shared" si="1"/>
        <v/>
      </c>
      <c r="E10" s="10" t="str">
        <f t="shared" si="2"/>
        <v/>
      </c>
      <c r="F10" s="10">
        <f t="shared" si="3"/>
        <v>1</v>
      </c>
    </row>
    <row r="11" spans="1:7" x14ac:dyDescent="0.35">
      <c r="A11" t="s">
        <v>78</v>
      </c>
      <c r="C11" s="10" t="str">
        <f t="shared" si="0"/>
        <v/>
      </c>
      <c r="D11" s="10" t="str">
        <f t="shared" si="1"/>
        <v/>
      </c>
      <c r="E11" s="10" t="str">
        <f t="shared" si="2"/>
        <v/>
      </c>
      <c r="F11" s="10">
        <f t="shared" si="3"/>
        <v>1</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78</v>
      </c>
      <c r="C16" s="10" t="str">
        <f t="shared" si="0"/>
        <v/>
      </c>
      <c r="D16" s="10" t="str">
        <f t="shared" si="1"/>
        <v/>
      </c>
      <c r="E16" s="10" t="str">
        <f t="shared" si="2"/>
        <v/>
      </c>
      <c r="F16" s="10">
        <f t="shared" si="3"/>
        <v>1</v>
      </c>
    </row>
    <row r="17" spans="1:7" x14ac:dyDescent="0.35">
      <c r="A17" t="s">
        <v>75</v>
      </c>
      <c r="C17" s="10" t="str">
        <f t="shared" si="0"/>
        <v/>
      </c>
      <c r="D17" s="10" t="str">
        <f t="shared" si="1"/>
        <v/>
      </c>
      <c r="E17" s="10">
        <f t="shared" si="2"/>
        <v>1</v>
      </c>
      <c r="F17" s="10" t="str">
        <f t="shared" si="3"/>
        <v/>
      </c>
    </row>
    <row r="18" spans="1:7" x14ac:dyDescent="0.35">
      <c r="A18" t="s">
        <v>75</v>
      </c>
      <c r="B18" t="s">
        <v>136</v>
      </c>
      <c r="C18" s="10" t="str">
        <f t="shared" si="0"/>
        <v/>
      </c>
      <c r="D18" s="10" t="str">
        <f t="shared" si="1"/>
        <v/>
      </c>
      <c r="E18" s="10">
        <f t="shared" si="2"/>
        <v>1</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1</v>
      </c>
      <c r="E23" s="10">
        <f t="shared" si="4"/>
        <v>13</v>
      </c>
      <c r="F23" s="10">
        <f t="shared" si="4"/>
        <v>6</v>
      </c>
      <c r="G23">
        <f>SUM(C23:F23)</f>
        <v>20</v>
      </c>
    </row>
    <row r="24" spans="1:7" x14ac:dyDescent="0.35">
      <c r="B24" s="12" t="s">
        <v>140</v>
      </c>
      <c r="C24" s="13">
        <f>C23/$G$23</f>
        <v>0</v>
      </c>
      <c r="D24" s="13">
        <f t="shared" ref="D24:F24" si="5">D23/$G$23</f>
        <v>0.05</v>
      </c>
      <c r="E24" s="13">
        <f t="shared" si="5"/>
        <v>0.65</v>
      </c>
      <c r="F24" s="13">
        <f t="shared" si="5"/>
        <v>0.3</v>
      </c>
    </row>
    <row r="25" spans="1:7" x14ac:dyDescent="0.35">
      <c r="B25" s="12" t="s">
        <v>141</v>
      </c>
      <c r="C25" s="14"/>
      <c r="D25" s="14"/>
      <c r="E25" s="14"/>
      <c r="F25" s="15">
        <f>E24+F24</f>
        <v>0.95</v>
      </c>
    </row>
  </sheetData>
  <mergeCells count="1">
    <mergeCell ref="A1:F1"/>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82764-9385-5C4B-BED9-C4B4967F1370}">
  <dimension ref="A1:G25"/>
  <sheetViews>
    <sheetView workbookViewId="0">
      <selection activeCell="C24" activeCellId="1" sqref="C2:F2 C24:F2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29</v>
      </c>
      <c r="B1" s="55"/>
      <c r="C1" s="55"/>
      <c r="D1" s="55"/>
      <c r="E1" s="55"/>
      <c r="F1" s="55"/>
      <c r="G1" s="8"/>
    </row>
    <row r="2" spans="1:7" x14ac:dyDescent="0.35">
      <c r="A2" s="6" t="s">
        <v>59</v>
      </c>
      <c r="B2" s="6" t="s">
        <v>62</v>
      </c>
      <c r="C2" s="7" t="s">
        <v>129</v>
      </c>
      <c r="D2" s="7" t="s">
        <v>76</v>
      </c>
      <c r="E2" s="7" t="s">
        <v>75</v>
      </c>
      <c r="F2" s="7" t="s">
        <v>78</v>
      </c>
    </row>
    <row r="3" spans="1:7" x14ac:dyDescent="0.35">
      <c r="A3" t="s">
        <v>77</v>
      </c>
      <c r="C3" s="10" t="str">
        <f>IF(A3=$C$2,1,"")</f>
        <v/>
      </c>
      <c r="D3" s="10" t="str">
        <f>IF(A3=$D$2,1,"")</f>
        <v/>
      </c>
      <c r="E3" s="10" t="str">
        <f>IF(A3=$E$2,1,"")</f>
        <v/>
      </c>
      <c r="F3" s="10">
        <f>IF(A3=$F$2,1,"")</f>
        <v>1</v>
      </c>
    </row>
    <row r="4" spans="1:7" x14ac:dyDescent="0.35">
      <c r="A4" t="s">
        <v>77</v>
      </c>
      <c r="C4" s="10" t="str">
        <f t="shared" ref="C4:C22" si="0">IF(A4=$C$2,1,"")</f>
        <v/>
      </c>
      <c r="D4" s="10" t="str">
        <f t="shared" ref="D4:D22" si="1">IF(A4=$D$2,1,"")</f>
        <v/>
      </c>
      <c r="E4" s="10" t="str">
        <f t="shared" ref="E4:E22" si="2">IF(A4=$E$2,1,"")</f>
        <v/>
      </c>
      <c r="F4" s="10">
        <f t="shared" ref="F4:F22" si="3">IF(A4=$F$2,1,"")</f>
        <v>1</v>
      </c>
    </row>
    <row r="5" spans="1:7" x14ac:dyDescent="0.35">
      <c r="A5" t="s">
        <v>77</v>
      </c>
      <c r="C5" s="10" t="str">
        <f t="shared" si="0"/>
        <v/>
      </c>
      <c r="D5" s="10" t="str">
        <f t="shared" si="1"/>
        <v/>
      </c>
      <c r="E5" s="10" t="str">
        <f t="shared" si="2"/>
        <v/>
      </c>
      <c r="F5" s="10">
        <f t="shared" si="3"/>
        <v>1</v>
      </c>
    </row>
    <row r="6" spans="1:7" x14ac:dyDescent="0.35">
      <c r="A6" t="s">
        <v>75</v>
      </c>
      <c r="C6" s="10" t="str">
        <f t="shared" si="0"/>
        <v/>
      </c>
      <c r="D6" s="10" t="str">
        <f t="shared" si="1"/>
        <v/>
      </c>
      <c r="E6" s="10">
        <f t="shared" si="2"/>
        <v>1</v>
      </c>
      <c r="F6" s="10" t="str">
        <f t="shared" si="3"/>
        <v/>
      </c>
    </row>
    <row r="7" spans="1:7" x14ac:dyDescent="0.35">
      <c r="A7" t="s">
        <v>77</v>
      </c>
      <c r="C7" s="10" t="str">
        <f t="shared" si="0"/>
        <v/>
      </c>
      <c r="D7" s="10" t="str">
        <f t="shared" si="1"/>
        <v/>
      </c>
      <c r="E7" s="10" t="str">
        <f t="shared" si="2"/>
        <v/>
      </c>
      <c r="F7" s="10">
        <f t="shared" si="3"/>
        <v>1</v>
      </c>
    </row>
    <row r="8" spans="1:7" x14ac:dyDescent="0.35">
      <c r="A8" t="s">
        <v>77</v>
      </c>
      <c r="C8" s="10" t="str">
        <f t="shared" si="0"/>
        <v/>
      </c>
      <c r="D8" s="10" t="str">
        <f t="shared" si="1"/>
        <v/>
      </c>
      <c r="E8" s="10" t="str">
        <f t="shared" si="2"/>
        <v/>
      </c>
      <c r="F8" s="10">
        <f t="shared" si="3"/>
        <v>1</v>
      </c>
    </row>
    <row r="9" spans="1:7" x14ac:dyDescent="0.35">
      <c r="A9" t="s">
        <v>77</v>
      </c>
      <c r="C9" s="10" t="str">
        <f t="shared" si="0"/>
        <v/>
      </c>
      <c r="D9" s="10" t="str">
        <f t="shared" si="1"/>
        <v/>
      </c>
      <c r="E9" s="10" t="str">
        <f t="shared" si="2"/>
        <v/>
      </c>
      <c r="F9" s="10">
        <f t="shared" si="3"/>
        <v>1</v>
      </c>
    </row>
    <row r="10" spans="1:7" x14ac:dyDescent="0.35">
      <c r="A10" t="s">
        <v>77</v>
      </c>
      <c r="C10" s="10" t="str">
        <f t="shared" si="0"/>
        <v/>
      </c>
      <c r="D10" s="10" t="str">
        <f t="shared" si="1"/>
        <v/>
      </c>
      <c r="E10" s="10" t="str">
        <f t="shared" si="2"/>
        <v/>
      </c>
      <c r="F10" s="10">
        <f t="shared" si="3"/>
        <v>1</v>
      </c>
    </row>
    <row r="11" spans="1:7" x14ac:dyDescent="0.35">
      <c r="A11" t="s">
        <v>77</v>
      </c>
      <c r="C11" s="10" t="str">
        <f t="shared" si="0"/>
        <v/>
      </c>
      <c r="D11" s="10" t="str">
        <f t="shared" si="1"/>
        <v/>
      </c>
      <c r="E11" s="10" t="str">
        <f t="shared" si="2"/>
        <v/>
      </c>
      <c r="F11" s="10">
        <f t="shared" si="3"/>
        <v>1</v>
      </c>
    </row>
    <row r="12" spans="1:7" x14ac:dyDescent="0.35">
      <c r="A12" t="s">
        <v>77</v>
      </c>
      <c r="C12" s="10" t="str">
        <f t="shared" si="0"/>
        <v/>
      </c>
      <c r="D12" s="10" t="str">
        <f t="shared" si="1"/>
        <v/>
      </c>
      <c r="E12" s="10" t="str">
        <f t="shared" si="2"/>
        <v/>
      </c>
      <c r="F12" s="10">
        <f t="shared" si="3"/>
        <v>1</v>
      </c>
    </row>
    <row r="13" spans="1:7" x14ac:dyDescent="0.35">
      <c r="A13" t="s">
        <v>75</v>
      </c>
      <c r="C13" s="10" t="str">
        <f t="shared" si="0"/>
        <v/>
      </c>
      <c r="D13" s="10" t="str">
        <f t="shared" si="1"/>
        <v/>
      </c>
      <c r="E13" s="10">
        <f t="shared" si="2"/>
        <v>1</v>
      </c>
      <c r="F13" s="10" t="str">
        <f t="shared" si="3"/>
        <v/>
      </c>
    </row>
    <row r="14" spans="1:7" x14ac:dyDescent="0.35">
      <c r="A14" t="s">
        <v>77</v>
      </c>
      <c r="C14" s="10" t="str">
        <f t="shared" si="0"/>
        <v/>
      </c>
      <c r="D14" s="10" t="str">
        <f t="shared" si="1"/>
        <v/>
      </c>
      <c r="E14" s="10" t="str">
        <f t="shared" si="2"/>
        <v/>
      </c>
      <c r="F14" s="10">
        <f t="shared" si="3"/>
        <v>1</v>
      </c>
    </row>
    <row r="15" spans="1:7" x14ac:dyDescent="0.35">
      <c r="A15" t="s">
        <v>77</v>
      </c>
      <c r="C15" s="10" t="str">
        <f t="shared" si="0"/>
        <v/>
      </c>
      <c r="D15" s="10" t="str">
        <f t="shared" si="1"/>
        <v/>
      </c>
      <c r="E15" s="10" t="str">
        <f t="shared" si="2"/>
        <v/>
      </c>
      <c r="F15" s="10">
        <f t="shared" si="3"/>
        <v>1</v>
      </c>
    </row>
    <row r="16" spans="1:7" x14ac:dyDescent="0.35">
      <c r="A16" t="s">
        <v>77</v>
      </c>
      <c r="C16" s="10" t="str">
        <f t="shared" si="0"/>
        <v/>
      </c>
      <c r="D16" s="10" t="str">
        <f t="shared" si="1"/>
        <v/>
      </c>
      <c r="E16" s="10" t="str">
        <f t="shared" si="2"/>
        <v/>
      </c>
      <c r="F16" s="10">
        <f t="shared" si="3"/>
        <v>1</v>
      </c>
    </row>
    <row r="17" spans="1:7" x14ac:dyDescent="0.35">
      <c r="A17" t="s">
        <v>75</v>
      </c>
      <c r="C17" s="10" t="str">
        <f t="shared" si="0"/>
        <v/>
      </c>
      <c r="D17" s="10" t="str">
        <f t="shared" si="1"/>
        <v/>
      </c>
      <c r="E17" s="10">
        <f t="shared" si="2"/>
        <v>1</v>
      </c>
      <c r="F17" s="10" t="str">
        <f t="shared" si="3"/>
        <v/>
      </c>
    </row>
    <row r="18" spans="1:7" x14ac:dyDescent="0.35">
      <c r="A18" t="s">
        <v>77</v>
      </c>
      <c r="C18" s="10" t="str">
        <f t="shared" si="0"/>
        <v/>
      </c>
      <c r="D18" s="10" t="str">
        <f t="shared" si="1"/>
        <v/>
      </c>
      <c r="E18" s="10" t="str">
        <f t="shared" si="2"/>
        <v/>
      </c>
      <c r="F18" s="10">
        <f t="shared" si="3"/>
        <v>1</v>
      </c>
    </row>
    <row r="19" spans="1:7" x14ac:dyDescent="0.35">
      <c r="A19" t="s">
        <v>77</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77</v>
      </c>
      <c r="C21" s="10" t="str">
        <f t="shared" si="0"/>
        <v/>
      </c>
      <c r="D21" s="10" t="str">
        <f t="shared" si="1"/>
        <v/>
      </c>
      <c r="E21" s="10" t="str">
        <f t="shared" si="2"/>
        <v/>
      </c>
      <c r="F21" s="10">
        <f t="shared" si="3"/>
        <v>1</v>
      </c>
    </row>
    <row r="22" spans="1:7" ht="15" thickBot="1" x14ac:dyDescent="0.4">
      <c r="A22" s="5" t="s">
        <v>77</v>
      </c>
      <c r="B22" s="5"/>
      <c r="C22" s="11" t="str">
        <f t="shared" si="0"/>
        <v/>
      </c>
      <c r="D22" s="11" t="str">
        <f t="shared" si="1"/>
        <v/>
      </c>
      <c r="E22" s="11" t="str">
        <f t="shared" si="2"/>
        <v/>
      </c>
      <c r="F22" s="11">
        <f t="shared" si="3"/>
        <v>1</v>
      </c>
      <c r="G22" s="5"/>
    </row>
    <row r="23" spans="1:7" ht="15" thickTop="1" x14ac:dyDescent="0.35">
      <c r="B23" s="12" t="s">
        <v>139</v>
      </c>
      <c r="C23" s="10">
        <f>SUM(C3:C22)</f>
        <v>0</v>
      </c>
      <c r="D23" s="10">
        <f t="shared" ref="D23:F23" si="4">SUM(D3:D22)</f>
        <v>0</v>
      </c>
      <c r="E23" s="10">
        <f t="shared" si="4"/>
        <v>4</v>
      </c>
      <c r="F23" s="10">
        <f t="shared" si="4"/>
        <v>16</v>
      </c>
      <c r="G23">
        <f>SUM(C23:F23)</f>
        <v>20</v>
      </c>
    </row>
    <row r="24" spans="1:7" x14ac:dyDescent="0.35">
      <c r="B24" s="12" t="s">
        <v>140</v>
      </c>
      <c r="C24" s="13">
        <f>C23/$G$23</f>
        <v>0</v>
      </c>
      <c r="D24" s="13">
        <f t="shared" ref="D24:F24" si="5">D23/$G$23</f>
        <v>0</v>
      </c>
      <c r="E24" s="13">
        <f t="shared" si="5"/>
        <v>0.2</v>
      </c>
      <c r="F24" s="13">
        <f t="shared" si="5"/>
        <v>0.8</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6ACA1-3529-7241-B07B-BCB8D695FD2D}">
  <dimension ref="A1:CX22"/>
  <sheetViews>
    <sheetView workbookViewId="0">
      <selection activeCell="CO3" sqref="CO3:CW22"/>
    </sheetView>
  </sheetViews>
  <sheetFormatPr defaultColWidth="8.81640625" defaultRowHeight="14.5" x14ac:dyDescent="0.35"/>
  <cols>
    <col min="3" max="3" width="31" bestFit="1" customWidth="1"/>
    <col min="4" max="4" width="28.36328125" bestFit="1" customWidth="1"/>
    <col min="5" max="5" width="134.81640625" bestFit="1" customWidth="1"/>
    <col min="6" max="6" width="100.453125" bestFit="1" customWidth="1"/>
  </cols>
  <sheetData>
    <row r="1" spans="1:102" s="2" customFormat="1" ht="14" x14ac:dyDescent="0.3">
      <c r="A1" s="2" t="s">
        <v>9</v>
      </c>
      <c r="B1" s="2" t="s">
        <v>10</v>
      </c>
      <c r="C1" s="2" t="s">
        <v>11</v>
      </c>
      <c r="D1" s="2" t="s">
        <v>12</v>
      </c>
      <c r="E1" s="2" t="s">
        <v>13</v>
      </c>
      <c r="F1" s="2" t="s">
        <v>14</v>
      </c>
      <c r="H1" s="2" t="s">
        <v>15</v>
      </c>
      <c r="I1" s="2" t="s">
        <v>16</v>
      </c>
      <c r="K1" s="2" t="s">
        <v>17</v>
      </c>
      <c r="M1" s="2" t="s">
        <v>18</v>
      </c>
      <c r="O1" s="2" t="s">
        <v>19</v>
      </c>
      <c r="Q1" s="2" t="s">
        <v>20</v>
      </c>
      <c r="S1" s="2" t="s">
        <v>21</v>
      </c>
      <c r="U1" s="2" t="s">
        <v>22</v>
      </c>
      <c r="W1" s="2" t="s">
        <v>23</v>
      </c>
      <c r="Y1" s="2" t="s">
        <v>24</v>
      </c>
      <c r="AA1" s="2" t="s">
        <v>25</v>
      </c>
      <c r="AC1" s="2" t="s">
        <v>26</v>
      </c>
      <c r="AE1" s="2" t="s">
        <v>27</v>
      </c>
      <c r="AG1" s="2" t="s">
        <v>28</v>
      </c>
      <c r="AI1" s="2" t="s">
        <v>29</v>
      </c>
      <c r="AK1" s="2" t="s">
        <v>30</v>
      </c>
      <c r="AM1" s="2" t="s">
        <v>31</v>
      </c>
      <c r="AO1" s="2" t="s">
        <v>32</v>
      </c>
      <c r="AQ1" s="2" t="s">
        <v>33</v>
      </c>
      <c r="AS1" s="2" t="s">
        <v>34</v>
      </c>
      <c r="AU1" s="2" t="s">
        <v>35</v>
      </c>
      <c r="AW1" s="2" t="s">
        <v>36</v>
      </c>
      <c r="AY1" s="2" t="s">
        <v>37</v>
      </c>
      <c r="BA1" s="2" t="s">
        <v>38</v>
      </c>
      <c r="BC1" s="2" t="s">
        <v>39</v>
      </c>
      <c r="BE1" s="2" t="s">
        <v>40</v>
      </c>
      <c r="BG1" s="2" t="s">
        <v>41</v>
      </c>
      <c r="BI1" s="2" t="s">
        <v>42</v>
      </c>
      <c r="BK1" s="2" t="s">
        <v>43</v>
      </c>
      <c r="BM1" s="2" t="s">
        <v>44</v>
      </c>
      <c r="BO1" s="2" t="s">
        <v>45</v>
      </c>
      <c r="BQ1" s="2" t="s">
        <v>46</v>
      </c>
      <c r="BS1" s="2" t="s">
        <v>47</v>
      </c>
      <c r="BU1" s="2" t="s">
        <v>48</v>
      </c>
      <c r="BW1" s="2" t="s">
        <v>49</v>
      </c>
      <c r="BY1" s="2" t="s">
        <v>50</v>
      </c>
      <c r="CA1" s="2" t="s">
        <v>51</v>
      </c>
      <c r="CC1" s="2" t="s">
        <v>52</v>
      </c>
      <c r="CE1" s="2" t="s">
        <v>53</v>
      </c>
      <c r="CG1" s="2" t="s">
        <v>54</v>
      </c>
      <c r="CI1" s="2" t="s">
        <v>55</v>
      </c>
      <c r="CK1" s="2" t="s">
        <v>56</v>
      </c>
      <c r="CM1" s="2" t="s">
        <v>57</v>
      </c>
      <c r="CO1" s="2" t="s">
        <v>58</v>
      </c>
    </row>
    <row r="2" spans="1:102" s="2" customFormat="1" ht="14" x14ac:dyDescent="0.3">
      <c r="A2" s="2" t="s">
        <v>59</v>
      </c>
      <c r="B2" s="2" t="s">
        <v>59</v>
      </c>
      <c r="C2" s="2" t="s">
        <v>60</v>
      </c>
      <c r="D2" s="2" t="s">
        <v>59</v>
      </c>
      <c r="E2" s="2" t="s">
        <v>60</v>
      </c>
      <c r="F2" s="2" t="s">
        <v>59</v>
      </c>
      <c r="G2" s="2" t="s">
        <v>61</v>
      </c>
      <c r="H2" s="2" t="s">
        <v>60</v>
      </c>
      <c r="I2" s="2" t="s">
        <v>59</v>
      </c>
      <c r="J2" s="2" t="s">
        <v>62</v>
      </c>
      <c r="K2" s="2" t="s">
        <v>59</v>
      </c>
      <c r="L2" s="2" t="s">
        <v>62</v>
      </c>
      <c r="M2" s="2" t="s">
        <v>59</v>
      </c>
      <c r="N2" s="2" t="s">
        <v>62</v>
      </c>
      <c r="O2" s="2" t="s">
        <v>59</v>
      </c>
      <c r="P2" s="2" t="s">
        <v>62</v>
      </c>
      <c r="Q2" s="2" t="s">
        <v>59</v>
      </c>
      <c r="R2" s="2" t="s">
        <v>62</v>
      </c>
      <c r="S2" s="2" t="s">
        <v>59</v>
      </c>
      <c r="T2" s="2" t="s">
        <v>62</v>
      </c>
      <c r="U2" s="2" t="s">
        <v>59</v>
      </c>
      <c r="V2" s="2" t="s">
        <v>62</v>
      </c>
      <c r="W2" s="2" t="s">
        <v>59</v>
      </c>
      <c r="X2" s="2" t="s">
        <v>62</v>
      </c>
      <c r="Y2" s="2" t="s">
        <v>59</v>
      </c>
      <c r="Z2" s="2" t="s">
        <v>62</v>
      </c>
      <c r="AA2" s="2" t="s">
        <v>59</v>
      </c>
      <c r="AB2" s="2" t="s">
        <v>62</v>
      </c>
      <c r="AC2" s="2" t="s">
        <v>59</v>
      </c>
      <c r="AD2" s="2" t="s">
        <v>62</v>
      </c>
      <c r="AE2" s="2" t="s">
        <v>59</v>
      </c>
      <c r="AF2" s="2" t="s">
        <v>62</v>
      </c>
      <c r="AG2" s="2" t="s">
        <v>59</v>
      </c>
      <c r="AH2" s="2" t="s">
        <v>62</v>
      </c>
      <c r="AI2" s="2" t="s">
        <v>59</v>
      </c>
      <c r="AJ2" s="2" t="s">
        <v>62</v>
      </c>
      <c r="AK2" s="2" t="s">
        <v>59</v>
      </c>
      <c r="AL2" s="2" t="s">
        <v>62</v>
      </c>
      <c r="AM2" s="2" t="s">
        <v>59</v>
      </c>
      <c r="AN2" s="2" t="s">
        <v>62</v>
      </c>
      <c r="AO2" s="2" t="s">
        <v>59</v>
      </c>
      <c r="AP2" s="2" t="s">
        <v>62</v>
      </c>
      <c r="AQ2" s="2" t="s">
        <v>59</v>
      </c>
      <c r="AR2" s="2" t="s">
        <v>62</v>
      </c>
      <c r="AS2" s="2" t="s">
        <v>59</v>
      </c>
      <c r="AT2" s="2" t="s">
        <v>62</v>
      </c>
      <c r="AU2" s="2" t="s">
        <v>59</v>
      </c>
      <c r="AV2" s="2" t="s">
        <v>62</v>
      </c>
      <c r="AW2" s="2" t="s">
        <v>59</v>
      </c>
      <c r="AX2" s="2" t="s">
        <v>62</v>
      </c>
      <c r="AY2" s="2" t="s">
        <v>59</v>
      </c>
      <c r="AZ2" s="2" t="s">
        <v>62</v>
      </c>
      <c r="BA2" s="2" t="s">
        <v>59</v>
      </c>
      <c r="BB2" s="2" t="s">
        <v>62</v>
      </c>
      <c r="BC2" s="2" t="s">
        <v>59</v>
      </c>
      <c r="BD2" s="2" t="s">
        <v>62</v>
      </c>
      <c r="BE2" s="2" t="s">
        <v>59</v>
      </c>
      <c r="BF2" s="2" t="s">
        <v>62</v>
      </c>
      <c r="BG2" s="2" t="s">
        <v>59</v>
      </c>
      <c r="BH2" s="2" t="s">
        <v>62</v>
      </c>
      <c r="BI2" s="2" t="s">
        <v>59</v>
      </c>
      <c r="BJ2" s="2" t="s">
        <v>62</v>
      </c>
      <c r="BK2" s="2" t="s">
        <v>59</v>
      </c>
      <c r="BL2" s="2" t="s">
        <v>62</v>
      </c>
      <c r="BM2" s="2" t="s">
        <v>59</v>
      </c>
      <c r="BN2" s="2" t="s">
        <v>62</v>
      </c>
      <c r="BO2" s="2" t="s">
        <v>59</v>
      </c>
      <c r="BP2" s="2" t="s">
        <v>62</v>
      </c>
      <c r="BQ2" s="2" t="s">
        <v>59</v>
      </c>
      <c r="BR2" s="2" t="s">
        <v>62</v>
      </c>
      <c r="BS2" s="2" t="s">
        <v>59</v>
      </c>
      <c r="BT2" s="2" t="s">
        <v>62</v>
      </c>
      <c r="BU2" s="2" t="s">
        <v>59</v>
      </c>
      <c r="BV2" s="2" t="s">
        <v>62</v>
      </c>
      <c r="BW2" s="2" t="s">
        <v>59</v>
      </c>
      <c r="BX2" s="2" t="s">
        <v>62</v>
      </c>
      <c r="BY2" s="2" t="s">
        <v>59</v>
      </c>
      <c r="BZ2" s="2" t="s">
        <v>62</v>
      </c>
      <c r="CA2" s="2" t="s">
        <v>59</v>
      </c>
      <c r="CB2" s="2" t="s">
        <v>62</v>
      </c>
      <c r="CC2" s="2" t="s">
        <v>59</v>
      </c>
      <c r="CD2" s="2" t="s">
        <v>62</v>
      </c>
      <c r="CE2" s="2" t="s">
        <v>59</v>
      </c>
      <c r="CF2" s="2" t="s">
        <v>62</v>
      </c>
      <c r="CG2" s="2" t="s">
        <v>59</v>
      </c>
      <c r="CH2" s="2" t="s">
        <v>62</v>
      </c>
      <c r="CI2" s="2" t="s">
        <v>59</v>
      </c>
      <c r="CJ2" s="2" t="s">
        <v>62</v>
      </c>
      <c r="CK2" s="2" t="s">
        <v>59</v>
      </c>
      <c r="CL2" s="2" t="s">
        <v>62</v>
      </c>
      <c r="CM2" s="2" t="s">
        <v>59</v>
      </c>
      <c r="CN2" s="2" t="s">
        <v>62</v>
      </c>
      <c r="CO2" s="2" t="s">
        <v>63</v>
      </c>
      <c r="CP2" s="2" t="s">
        <v>64</v>
      </c>
      <c r="CQ2" s="2" t="s">
        <v>65</v>
      </c>
      <c r="CR2" s="2" t="s">
        <v>66</v>
      </c>
      <c r="CS2" s="2" t="s">
        <v>67</v>
      </c>
      <c r="CT2" s="2" t="s">
        <v>68</v>
      </c>
      <c r="CU2" s="2" t="s">
        <v>69</v>
      </c>
      <c r="CV2" s="2" t="s">
        <v>70</v>
      </c>
      <c r="CW2" s="2" t="s">
        <v>5</v>
      </c>
      <c r="CX2" s="2" t="s">
        <v>71</v>
      </c>
    </row>
    <row r="3" spans="1:102" x14ac:dyDescent="0.35">
      <c r="A3" t="s">
        <v>72</v>
      </c>
      <c r="B3" t="s">
        <v>72</v>
      </c>
      <c r="D3" t="s">
        <v>73</v>
      </c>
      <c r="F3" t="s">
        <v>74</v>
      </c>
      <c r="I3" t="s">
        <v>75</v>
      </c>
      <c r="K3" t="s">
        <v>75</v>
      </c>
      <c r="M3" t="s">
        <v>75</v>
      </c>
      <c r="O3" t="s">
        <v>75</v>
      </c>
      <c r="Q3" t="s">
        <v>75</v>
      </c>
      <c r="S3" t="s">
        <v>75</v>
      </c>
      <c r="U3" t="s">
        <v>75</v>
      </c>
      <c r="W3" t="s">
        <v>76</v>
      </c>
      <c r="Y3" t="s">
        <v>75</v>
      </c>
      <c r="AA3" t="s">
        <v>76</v>
      </c>
      <c r="AC3" t="s">
        <v>76</v>
      </c>
      <c r="AE3" t="s">
        <v>76</v>
      </c>
      <c r="AG3" t="s">
        <v>75</v>
      </c>
      <c r="AI3" t="s">
        <v>77</v>
      </c>
      <c r="AK3" t="s">
        <v>78</v>
      </c>
      <c r="AM3" t="s">
        <v>75</v>
      </c>
      <c r="AO3" t="s">
        <v>75</v>
      </c>
      <c r="AQ3" t="s">
        <v>75</v>
      </c>
      <c r="AS3" t="s">
        <v>75</v>
      </c>
      <c r="AU3" t="s">
        <v>75</v>
      </c>
      <c r="AW3" t="s">
        <v>78</v>
      </c>
      <c r="AY3" t="s">
        <v>78</v>
      </c>
      <c r="BA3" t="s">
        <v>78</v>
      </c>
      <c r="BC3" t="s">
        <v>78</v>
      </c>
      <c r="BE3" t="s">
        <v>75</v>
      </c>
      <c r="BG3" t="s">
        <v>75</v>
      </c>
      <c r="BI3" t="s">
        <v>75</v>
      </c>
      <c r="BK3" t="s">
        <v>78</v>
      </c>
      <c r="BM3" t="s">
        <v>75</v>
      </c>
      <c r="BO3" t="s">
        <v>75</v>
      </c>
      <c r="BQ3" t="s">
        <v>75</v>
      </c>
      <c r="BS3" t="s">
        <v>75</v>
      </c>
      <c r="BU3" t="s">
        <v>75</v>
      </c>
      <c r="BW3" t="s">
        <v>75</v>
      </c>
      <c r="BY3" t="s">
        <v>75</v>
      </c>
      <c r="CA3" t="s">
        <v>75</v>
      </c>
      <c r="CC3" t="s">
        <v>75</v>
      </c>
      <c r="CE3" t="s">
        <v>75</v>
      </c>
      <c r="CG3" t="s">
        <v>75</v>
      </c>
      <c r="CI3" t="s">
        <v>78</v>
      </c>
      <c r="CK3" t="s">
        <v>77</v>
      </c>
      <c r="CM3" t="s">
        <v>75</v>
      </c>
    </row>
    <row r="4" spans="1:102" x14ac:dyDescent="0.35">
      <c r="A4" t="s">
        <v>72</v>
      </c>
      <c r="B4" t="s">
        <v>72</v>
      </c>
      <c r="D4" t="s">
        <v>79</v>
      </c>
      <c r="F4" t="s">
        <v>74</v>
      </c>
      <c r="I4" t="s">
        <v>78</v>
      </c>
      <c r="K4" t="s">
        <v>78</v>
      </c>
      <c r="M4" t="s">
        <v>78</v>
      </c>
      <c r="O4" t="s">
        <v>78</v>
      </c>
      <c r="Q4" t="s">
        <v>78</v>
      </c>
      <c r="S4" t="s">
        <v>75</v>
      </c>
      <c r="U4" t="s">
        <v>76</v>
      </c>
      <c r="V4" t="s">
        <v>80</v>
      </c>
      <c r="W4" t="s">
        <v>76</v>
      </c>
      <c r="Y4" t="s">
        <v>75</v>
      </c>
      <c r="AA4" t="s">
        <v>76</v>
      </c>
      <c r="AC4" t="s">
        <v>76</v>
      </c>
      <c r="AE4" t="s">
        <v>75</v>
      </c>
      <c r="AG4" t="s">
        <v>75</v>
      </c>
      <c r="AI4" t="s">
        <v>77</v>
      </c>
      <c r="AK4" t="s">
        <v>78</v>
      </c>
      <c r="AM4" t="s">
        <v>78</v>
      </c>
      <c r="AO4" t="s">
        <v>75</v>
      </c>
      <c r="AQ4" t="s">
        <v>81</v>
      </c>
      <c r="AS4" t="s">
        <v>75</v>
      </c>
      <c r="AT4" t="s">
        <v>82</v>
      </c>
      <c r="AU4" t="s">
        <v>75</v>
      </c>
      <c r="AV4" t="s">
        <v>83</v>
      </c>
      <c r="AW4" t="s">
        <v>78</v>
      </c>
      <c r="AY4" t="s">
        <v>78</v>
      </c>
      <c r="BA4" t="s">
        <v>78</v>
      </c>
      <c r="BC4" t="s">
        <v>78</v>
      </c>
      <c r="BE4" t="s">
        <v>75</v>
      </c>
      <c r="BG4" t="s">
        <v>75</v>
      </c>
      <c r="BI4" t="s">
        <v>75</v>
      </c>
      <c r="BK4" t="s">
        <v>78</v>
      </c>
      <c r="BM4" t="s">
        <v>75</v>
      </c>
      <c r="BO4" t="s">
        <v>75</v>
      </c>
      <c r="BQ4" t="s">
        <v>76</v>
      </c>
      <c r="BR4" t="s">
        <v>84</v>
      </c>
      <c r="BS4" t="s">
        <v>75</v>
      </c>
      <c r="BU4" t="s">
        <v>75</v>
      </c>
      <c r="BW4" t="s">
        <v>78</v>
      </c>
      <c r="BY4" t="s">
        <v>78</v>
      </c>
      <c r="CA4" t="s">
        <v>78</v>
      </c>
      <c r="CC4" t="s">
        <v>78</v>
      </c>
      <c r="CE4" t="s">
        <v>78</v>
      </c>
      <c r="CG4" t="s">
        <v>78</v>
      </c>
      <c r="CI4" t="s">
        <v>78</v>
      </c>
      <c r="CK4" t="s">
        <v>75</v>
      </c>
      <c r="CM4" t="s">
        <v>75</v>
      </c>
    </row>
    <row r="5" spans="1:102" x14ac:dyDescent="0.35">
      <c r="A5" t="s">
        <v>72</v>
      </c>
      <c r="B5" t="s">
        <v>72</v>
      </c>
      <c r="D5" t="s">
        <v>85</v>
      </c>
      <c r="F5" t="s">
        <v>74</v>
      </c>
      <c r="I5" t="s">
        <v>76</v>
      </c>
      <c r="J5" t="s">
        <v>86</v>
      </c>
      <c r="K5" t="s">
        <v>75</v>
      </c>
      <c r="L5" t="s">
        <v>87</v>
      </c>
      <c r="M5" t="s">
        <v>75</v>
      </c>
      <c r="N5" t="s">
        <v>88</v>
      </c>
      <c r="O5" t="s">
        <v>78</v>
      </c>
      <c r="P5" t="s">
        <v>89</v>
      </c>
      <c r="Q5" t="s">
        <v>78</v>
      </c>
      <c r="R5" t="s">
        <v>90</v>
      </c>
      <c r="S5" t="s">
        <v>75</v>
      </c>
      <c r="T5" t="s">
        <v>91</v>
      </c>
      <c r="U5" t="s">
        <v>75</v>
      </c>
      <c r="V5" t="s">
        <v>92</v>
      </c>
      <c r="W5" t="s">
        <v>75</v>
      </c>
      <c r="X5" t="s">
        <v>93</v>
      </c>
      <c r="Y5" t="s">
        <v>75</v>
      </c>
      <c r="Z5" t="s">
        <v>94</v>
      </c>
      <c r="AA5" t="s">
        <v>75</v>
      </c>
      <c r="AB5" t="s">
        <v>95</v>
      </c>
      <c r="AC5" t="s">
        <v>75</v>
      </c>
      <c r="AD5" t="s">
        <v>96</v>
      </c>
      <c r="AE5" t="s">
        <v>75</v>
      </c>
      <c r="AG5" t="s">
        <v>75</v>
      </c>
      <c r="AH5" t="s">
        <v>97</v>
      </c>
      <c r="AI5" t="s">
        <v>77</v>
      </c>
      <c r="AK5" t="s">
        <v>78</v>
      </c>
      <c r="AL5" t="s">
        <v>98</v>
      </c>
      <c r="AM5" t="s">
        <v>78</v>
      </c>
      <c r="AN5" t="s">
        <v>99</v>
      </c>
      <c r="AO5" t="s">
        <v>78</v>
      </c>
      <c r="AQ5" t="s">
        <v>75</v>
      </c>
      <c r="AR5" t="s">
        <v>100</v>
      </c>
      <c r="AS5" t="s">
        <v>75</v>
      </c>
      <c r="AT5" t="s">
        <v>101</v>
      </c>
      <c r="AU5" t="s">
        <v>75</v>
      </c>
      <c r="AV5" t="s">
        <v>102</v>
      </c>
      <c r="AW5" t="s">
        <v>78</v>
      </c>
      <c r="AY5" t="s">
        <v>75</v>
      </c>
      <c r="BA5" t="s">
        <v>78</v>
      </c>
      <c r="BC5" t="s">
        <v>75</v>
      </c>
      <c r="BE5" t="s">
        <v>75</v>
      </c>
      <c r="BF5" t="s">
        <v>103</v>
      </c>
      <c r="BG5" t="s">
        <v>75</v>
      </c>
      <c r="BH5" t="s">
        <v>104</v>
      </c>
      <c r="BI5" t="s">
        <v>75</v>
      </c>
      <c r="BJ5" t="s">
        <v>105</v>
      </c>
      <c r="BK5" t="s">
        <v>78</v>
      </c>
      <c r="BM5" t="s">
        <v>75</v>
      </c>
      <c r="BN5" t="s">
        <v>106</v>
      </c>
      <c r="BO5" t="s">
        <v>75</v>
      </c>
      <c r="BP5" t="s">
        <v>107</v>
      </c>
      <c r="BQ5" t="s">
        <v>75</v>
      </c>
      <c r="BS5" t="s">
        <v>75</v>
      </c>
      <c r="BU5" t="s">
        <v>75</v>
      </c>
      <c r="BW5" t="s">
        <v>78</v>
      </c>
      <c r="BX5" t="s">
        <v>108</v>
      </c>
      <c r="BY5" t="s">
        <v>75</v>
      </c>
      <c r="CA5" t="s">
        <v>75</v>
      </c>
      <c r="CC5" t="s">
        <v>75</v>
      </c>
      <c r="CE5" t="s">
        <v>75</v>
      </c>
      <c r="CG5" t="s">
        <v>75</v>
      </c>
      <c r="CI5" t="s">
        <v>78</v>
      </c>
      <c r="CJ5" t="s">
        <v>109</v>
      </c>
      <c r="CK5" t="s">
        <v>77</v>
      </c>
      <c r="CM5" t="s">
        <v>75</v>
      </c>
    </row>
    <row r="6" spans="1:102" x14ac:dyDescent="0.35">
      <c r="A6" t="s">
        <v>72</v>
      </c>
      <c r="B6" t="s">
        <v>72</v>
      </c>
      <c r="D6" t="s">
        <v>85</v>
      </c>
      <c r="F6" t="s">
        <v>110</v>
      </c>
      <c r="I6" t="s">
        <v>75</v>
      </c>
      <c r="K6" t="s">
        <v>75</v>
      </c>
      <c r="M6" t="s">
        <v>75</v>
      </c>
      <c r="O6" t="s">
        <v>75</v>
      </c>
      <c r="Q6" t="s">
        <v>75</v>
      </c>
      <c r="S6" t="s">
        <v>75</v>
      </c>
      <c r="U6" t="s">
        <v>75</v>
      </c>
      <c r="W6" t="s">
        <v>75</v>
      </c>
      <c r="Y6" t="s">
        <v>75</v>
      </c>
      <c r="AA6" t="s">
        <v>75</v>
      </c>
      <c r="AC6" t="s">
        <v>75</v>
      </c>
      <c r="AE6" t="s">
        <v>76</v>
      </c>
      <c r="AG6" t="s">
        <v>75</v>
      </c>
      <c r="AI6" t="s">
        <v>75</v>
      </c>
      <c r="AK6" t="s">
        <v>75</v>
      </c>
      <c r="AM6" t="s">
        <v>75</v>
      </c>
      <c r="AO6" t="s">
        <v>75</v>
      </c>
      <c r="AQ6" t="s">
        <v>75</v>
      </c>
      <c r="AS6" t="s">
        <v>75</v>
      </c>
      <c r="AU6" t="s">
        <v>75</v>
      </c>
      <c r="AW6" t="s">
        <v>75</v>
      </c>
      <c r="AY6" t="s">
        <v>75</v>
      </c>
      <c r="BA6" t="s">
        <v>75</v>
      </c>
      <c r="BC6" t="s">
        <v>75</v>
      </c>
      <c r="BE6" t="s">
        <v>75</v>
      </c>
      <c r="BG6" t="s">
        <v>75</v>
      </c>
      <c r="BI6" t="s">
        <v>75</v>
      </c>
      <c r="BK6" t="s">
        <v>75</v>
      </c>
      <c r="BM6" t="s">
        <v>75</v>
      </c>
      <c r="BO6" t="s">
        <v>75</v>
      </c>
      <c r="BQ6" t="s">
        <v>75</v>
      </c>
      <c r="BS6" t="s">
        <v>75</v>
      </c>
      <c r="BU6" t="s">
        <v>75</v>
      </c>
      <c r="BW6" t="s">
        <v>75</v>
      </c>
      <c r="BY6" t="s">
        <v>75</v>
      </c>
      <c r="CA6" t="s">
        <v>76</v>
      </c>
      <c r="CC6" t="s">
        <v>76</v>
      </c>
      <c r="CE6" t="s">
        <v>76</v>
      </c>
      <c r="CG6" t="s">
        <v>76</v>
      </c>
      <c r="CI6" t="s">
        <v>75</v>
      </c>
      <c r="CK6" t="s">
        <v>75</v>
      </c>
      <c r="CM6" t="s">
        <v>75</v>
      </c>
    </row>
    <row r="7" spans="1:102" x14ac:dyDescent="0.35">
      <c r="A7" t="s">
        <v>72</v>
      </c>
      <c r="B7" t="s">
        <v>72</v>
      </c>
      <c r="D7" t="s">
        <v>85</v>
      </c>
      <c r="F7" t="s">
        <v>74</v>
      </c>
      <c r="I7" t="s">
        <v>78</v>
      </c>
      <c r="K7" t="s">
        <v>78</v>
      </c>
      <c r="M7" t="s">
        <v>78</v>
      </c>
      <c r="O7" t="s">
        <v>78</v>
      </c>
      <c r="Q7" t="s">
        <v>78</v>
      </c>
      <c r="S7" t="s">
        <v>78</v>
      </c>
      <c r="U7" t="s">
        <v>75</v>
      </c>
      <c r="W7" t="s">
        <v>75</v>
      </c>
      <c r="Y7" t="s">
        <v>75</v>
      </c>
      <c r="AA7" t="s">
        <v>75</v>
      </c>
      <c r="AC7" t="s">
        <v>78</v>
      </c>
      <c r="AE7" t="s">
        <v>75</v>
      </c>
      <c r="AG7" t="s">
        <v>78</v>
      </c>
      <c r="AI7" t="s">
        <v>77</v>
      </c>
      <c r="AK7" t="s">
        <v>78</v>
      </c>
      <c r="AM7" t="s">
        <v>78</v>
      </c>
      <c r="AO7" t="s">
        <v>75</v>
      </c>
      <c r="AQ7" t="s">
        <v>81</v>
      </c>
      <c r="AS7" t="s">
        <v>75</v>
      </c>
      <c r="AU7" t="s">
        <v>75</v>
      </c>
      <c r="AW7" t="s">
        <v>78</v>
      </c>
      <c r="AY7" t="s">
        <v>78</v>
      </c>
      <c r="BA7" t="s">
        <v>78</v>
      </c>
      <c r="BC7" t="s">
        <v>78</v>
      </c>
      <c r="BE7" t="s">
        <v>78</v>
      </c>
      <c r="BG7" t="s">
        <v>78</v>
      </c>
      <c r="BI7" t="s">
        <v>78</v>
      </c>
      <c r="BK7" t="s">
        <v>78</v>
      </c>
      <c r="BM7" t="s">
        <v>75</v>
      </c>
      <c r="BO7" t="s">
        <v>78</v>
      </c>
      <c r="BQ7" t="s">
        <v>78</v>
      </c>
      <c r="BS7" t="s">
        <v>75</v>
      </c>
      <c r="BU7" t="s">
        <v>75</v>
      </c>
      <c r="BW7" t="s">
        <v>78</v>
      </c>
      <c r="BY7" t="s">
        <v>75</v>
      </c>
      <c r="CA7" t="s">
        <v>78</v>
      </c>
      <c r="CC7" t="s">
        <v>78</v>
      </c>
      <c r="CE7" t="s">
        <v>78</v>
      </c>
      <c r="CG7" t="s">
        <v>78</v>
      </c>
      <c r="CI7" t="s">
        <v>78</v>
      </c>
      <c r="CK7" t="s">
        <v>75</v>
      </c>
      <c r="CM7" t="s">
        <v>78</v>
      </c>
    </row>
    <row r="8" spans="1:102" x14ac:dyDescent="0.35">
      <c r="A8" t="s">
        <v>72</v>
      </c>
      <c r="B8" t="s">
        <v>72</v>
      </c>
      <c r="D8" t="s">
        <v>111</v>
      </c>
      <c r="F8" t="s">
        <v>61</v>
      </c>
      <c r="G8" t="s">
        <v>112</v>
      </c>
      <c r="I8" t="s">
        <v>75</v>
      </c>
      <c r="K8" t="s">
        <v>78</v>
      </c>
      <c r="M8" t="s">
        <v>75</v>
      </c>
      <c r="O8" t="s">
        <v>75</v>
      </c>
      <c r="Q8" t="s">
        <v>78</v>
      </c>
      <c r="S8" t="s">
        <v>75</v>
      </c>
      <c r="U8" t="s">
        <v>75</v>
      </c>
      <c r="W8" t="s">
        <v>75</v>
      </c>
      <c r="Y8" t="s">
        <v>78</v>
      </c>
      <c r="AA8" t="s">
        <v>75</v>
      </c>
      <c r="AC8" t="s">
        <v>76</v>
      </c>
      <c r="AD8" t="s">
        <v>113</v>
      </c>
      <c r="AE8" t="s">
        <v>75</v>
      </c>
      <c r="AG8" t="s">
        <v>78</v>
      </c>
      <c r="AI8" t="s">
        <v>77</v>
      </c>
      <c r="AK8" t="s">
        <v>76</v>
      </c>
      <c r="AL8" t="s">
        <v>114</v>
      </c>
      <c r="AM8" t="s">
        <v>75</v>
      </c>
      <c r="AO8" t="s">
        <v>76</v>
      </c>
      <c r="AQ8" t="s">
        <v>81</v>
      </c>
      <c r="AS8" t="s">
        <v>75</v>
      </c>
      <c r="AU8" t="s">
        <v>75</v>
      </c>
      <c r="AW8" t="s">
        <v>78</v>
      </c>
      <c r="AY8" t="s">
        <v>78</v>
      </c>
      <c r="BA8" t="s">
        <v>78</v>
      </c>
      <c r="BC8" t="s">
        <v>78</v>
      </c>
      <c r="BE8" t="s">
        <v>75</v>
      </c>
      <c r="BG8" t="s">
        <v>75</v>
      </c>
      <c r="BI8" t="s">
        <v>75</v>
      </c>
      <c r="BK8" t="s">
        <v>78</v>
      </c>
      <c r="BM8" t="s">
        <v>75</v>
      </c>
      <c r="BO8" t="s">
        <v>75</v>
      </c>
      <c r="BQ8" t="s">
        <v>75</v>
      </c>
      <c r="BS8" t="s">
        <v>75</v>
      </c>
      <c r="BU8" t="s">
        <v>75</v>
      </c>
      <c r="BW8" t="s">
        <v>76</v>
      </c>
      <c r="BX8" t="s">
        <v>115</v>
      </c>
      <c r="BY8" t="s">
        <v>75</v>
      </c>
      <c r="CA8" t="s">
        <v>75</v>
      </c>
      <c r="CC8" t="s">
        <v>75</v>
      </c>
      <c r="CE8" t="s">
        <v>75</v>
      </c>
      <c r="CG8" t="s">
        <v>75</v>
      </c>
      <c r="CI8" t="s">
        <v>75</v>
      </c>
      <c r="CK8" t="s">
        <v>77</v>
      </c>
      <c r="CM8" t="s">
        <v>78</v>
      </c>
    </row>
    <row r="9" spans="1:102" x14ac:dyDescent="0.35">
      <c r="A9" t="s">
        <v>72</v>
      </c>
      <c r="B9" t="s">
        <v>72</v>
      </c>
      <c r="D9" t="s">
        <v>79</v>
      </c>
      <c r="F9" t="s">
        <v>74</v>
      </c>
      <c r="I9" t="s">
        <v>78</v>
      </c>
      <c r="K9" t="s">
        <v>76</v>
      </c>
      <c r="M9" t="s">
        <v>75</v>
      </c>
      <c r="O9" t="s">
        <v>78</v>
      </c>
      <c r="Q9" t="s">
        <v>78</v>
      </c>
      <c r="S9" t="s">
        <v>75</v>
      </c>
      <c r="U9" t="s">
        <v>75</v>
      </c>
      <c r="W9" t="s">
        <v>75</v>
      </c>
      <c r="Y9" t="s">
        <v>75</v>
      </c>
      <c r="AA9" t="s">
        <v>76</v>
      </c>
      <c r="AC9" t="s">
        <v>75</v>
      </c>
      <c r="AE9" t="s">
        <v>76</v>
      </c>
      <c r="AG9" t="s">
        <v>78</v>
      </c>
      <c r="AI9" t="s">
        <v>77</v>
      </c>
      <c r="AK9" t="s">
        <v>78</v>
      </c>
      <c r="AM9" t="s">
        <v>78</v>
      </c>
      <c r="AO9" t="s">
        <v>78</v>
      </c>
      <c r="AQ9" t="s">
        <v>75</v>
      </c>
      <c r="AS9" t="s">
        <v>76</v>
      </c>
      <c r="AU9" t="s">
        <v>76</v>
      </c>
      <c r="AW9" t="s">
        <v>78</v>
      </c>
      <c r="AY9" t="s">
        <v>78</v>
      </c>
      <c r="BA9" t="s">
        <v>78</v>
      </c>
      <c r="BC9" t="s">
        <v>78</v>
      </c>
      <c r="BE9" t="s">
        <v>75</v>
      </c>
      <c r="BG9" t="s">
        <v>75</v>
      </c>
      <c r="BI9" t="s">
        <v>78</v>
      </c>
      <c r="BK9" t="s">
        <v>78</v>
      </c>
      <c r="BM9" t="s">
        <v>75</v>
      </c>
      <c r="BO9" t="s">
        <v>75</v>
      </c>
      <c r="BQ9" t="s">
        <v>76</v>
      </c>
      <c r="BS9" t="s">
        <v>75</v>
      </c>
      <c r="BU9" t="s">
        <v>75</v>
      </c>
      <c r="BW9" t="s">
        <v>78</v>
      </c>
      <c r="BY9" t="s">
        <v>75</v>
      </c>
      <c r="CA9" t="s">
        <v>75</v>
      </c>
      <c r="CC9" t="s">
        <v>75</v>
      </c>
      <c r="CE9" t="s">
        <v>75</v>
      </c>
      <c r="CG9" t="s">
        <v>75</v>
      </c>
      <c r="CI9" t="s">
        <v>78</v>
      </c>
      <c r="CK9" t="s">
        <v>77</v>
      </c>
      <c r="CM9" t="s">
        <v>75</v>
      </c>
    </row>
    <row r="10" spans="1:102" x14ac:dyDescent="0.35">
      <c r="A10" t="s">
        <v>72</v>
      </c>
      <c r="B10" t="s">
        <v>72</v>
      </c>
      <c r="D10" t="s">
        <v>111</v>
      </c>
      <c r="F10" t="s">
        <v>74</v>
      </c>
      <c r="I10" t="s">
        <v>78</v>
      </c>
      <c r="K10" t="s">
        <v>78</v>
      </c>
      <c r="M10" t="s">
        <v>75</v>
      </c>
      <c r="O10" t="s">
        <v>78</v>
      </c>
      <c r="Q10" t="s">
        <v>75</v>
      </c>
      <c r="S10" t="s">
        <v>78</v>
      </c>
      <c r="U10" t="s">
        <v>75</v>
      </c>
      <c r="W10" t="s">
        <v>75</v>
      </c>
      <c r="Y10" t="s">
        <v>78</v>
      </c>
      <c r="AA10" t="s">
        <v>78</v>
      </c>
      <c r="AC10" t="s">
        <v>75</v>
      </c>
      <c r="AE10" t="s">
        <v>75</v>
      </c>
      <c r="AG10" t="s">
        <v>78</v>
      </c>
      <c r="AI10" t="s">
        <v>77</v>
      </c>
      <c r="AK10" t="s">
        <v>78</v>
      </c>
      <c r="AM10" t="s">
        <v>78</v>
      </c>
      <c r="AO10" t="s">
        <v>78</v>
      </c>
      <c r="AQ10" t="s">
        <v>81</v>
      </c>
      <c r="AS10" t="s">
        <v>75</v>
      </c>
      <c r="AU10" t="s">
        <v>75</v>
      </c>
      <c r="AW10" t="s">
        <v>78</v>
      </c>
      <c r="AY10" t="s">
        <v>78</v>
      </c>
      <c r="BA10" t="s">
        <v>78</v>
      </c>
      <c r="BC10" t="s">
        <v>78</v>
      </c>
      <c r="BE10" t="s">
        <v>78</v>
      </c>
      <c r="BG10" t="s">
        <v>75</v>
      </c>
      <c r="BI10" t="s">
        <v>78</v>
      </c>
      <c r="BK10" t="s">
        <v>78</v>
      </c>
      <c r="BM10" t="s">
        <v>78</v>
      </c>
      <c r="BO10" t="s">
        <v>78</v>
      </c>
      <c r="BQ10" t="s">
        <v>75</v>
      </c>
      <c r="BS10" t="s">
        <v>78</v>
      </c>
      <c r="BU10" t="s">
        <v>75</v>
      </c>
      <c r="BW10" t="s">
        <v>76</v>
      </c>
      <c r="BX10" t="s">
        <v>116</v>
      </c>
      <c r="BY10" t="s">
        <v>75</v>
      </c>
      <c r="CA10" t="s">
        <v>75</v>
      </c>
      <c r="CC10" t="s">
        <v>75</v>
      </c>
      <c r="CE10" t="s">
        <v>75</v>
      </c>
      <c r="CG10" t="s">
        <v>75</v>
      </c>
      <c r="CI10" t="s">
        <v>78</v>
      </c>
      <c r="CK10" t="s">
        <v>77</v>
      </c>
      <c r="CM10" t="s">
        <v>78</v>
      </c>
    </row>
    <row r="11" spans="1:102" x14ac:dyDescent="0.35">
      <c r="A11" t="s">
        <v>72</v>
      </c>
      <c r="B11" t="s">
        <v>72</v>
      </c>
      <c r="D11" t="s">
        <v>117</v>
      </c>
      <c r="F11" t="s">
        <v>74</v>
      </c>
      <c r="I11" t="s">
        <v>75</v>
      </c>
      <c r="K11" t="s">
        <v>78</v>
      </c>
      <c r="M11" t="s">
        <v>75</v>
      </c>
      <c r="O11" t="s">
        <v>75</v>
      </c>
      <c r="Q11" t="s">
        <v>75</v>
      </c>
      <c r="S11" t="s">
        <v>75</v>
      </c>
      <c r="U11" t="s">
        <v>75</v>
      </c>
      <c r="W11" t="s">
        <v>75</v>
      </c>
      <c r="Y11" t="s">
        <v>75</v>
      </c>
      <c r="AA11" t="s">
        <v>75</v>
      </c>
      <c r="AC11" t="s">
        <v>75</v>
      </c>
      <c r="AE11" t="s">
        <v>75</v>
      </c>
      <c r="AG11" t="s">
        <v>78</v>
      </c>
      <c r="AI11" t="s">
        <v>77</v>
      </c>
      <c r="AK11" t="s">
        <v>75</v>
      </c>
      <c r="AM11" t="s">
        <v>75</v>
      </c>
      <c r="AO11" t="s">
        <v>78</v>
      </c>
      <c r="AQ11" t="s">
        <v>75</v>
      </c>
      <c r="AS11" t="s">
        <v>75</v>
      </c>
      <c r="AU11" t="s">
        <v>75</v>
      </c>
      <c r="AW11" t="s">
        <v>78</v>
      </c>
      <c r="AY11" t="s">
        <v>78</v>
      </c>
      <c r="BA11" t="s">
        <v>78</v>
      </c>
      <c r="BC11" t="s">
        <v>78</v>
      </c>
      <c r="BE11" t="s">
        <v>75</v>
      </c>
      <c r="BG11" t="s">
        <v>75</v>
      </c>
      <c r="BI11" t="s">
        <v>78</v>
      </c>
      <c r="BK11" t="s">
        <v>78</v>
      </c>
      <c r="BM11" t="s">
        <v>75</v>
      </c>
      <c r="BO11" t="s">
        <v>78</v>
      </c>
      <c r="BQ11" t="s">
        <v>78</v>
      </c>
      <c r="BS11" t="s">
        <v>78</v>
      </c>
      <c r="BU11" t="s">
        <v>78</v>
      </c>
      <c r="BW11" t="s">
        <v>78</v>
      </c>
      <c r="BY11" t="s">
        <v>78</v>
      </c>
      <c r="CA11" t="s">
        <v>75</v>
      </c>
      <c r="CB11" t="s">
        <v>118</v>
      </c>
      <c r="CC11" t="s">
        <v>75</v>
      </c>
      <c r="CE11" t="s">
        <v>75</v>
      </c>
      <c r="CG11" t="s">
        <v>75</v>
      </c>
      <c r="CI11" t="s">
        <v>78</v>
      </c>
      <c r="CK11" t="s">
        <v>77</v>
      </c>
      <c r="CM11" t="s">
        <v>78</v>
      </c>
    </row>
    <row r="12" spans="1:102" x14ac:dyDescent="0.35">
      <c r="A12" t="s">
        <v>72</v>
      </c>
      <c r="B12" t="s">
        <v>72</v>
      </c>
      <c r="D12" t="s">
        <v>117</v>
      </c>
      <c r="F12" t="s">
        <v>74</v>
      </c>
      <c r="I12" t="s">
        <v>76</v>
      </c>
      <c r="K12" t="s">
        <v>75</v>
      </c>
      <c r="M12" t="s">
        <v>78</v>
      </c>
      <c r="O12" t="s">
        <v>78</v>
      </c>
      <c r="Q12" t="s">
        <v>78</v>
      </c>
      <c r="S12" t="s">
        <v>75</v>
      </c>
      <c r="U12" t="s">
        <v>75</v>
      </c>
      <c r="W12" t="s">
        <v>75</v>
      </c>
      <c r="X12" t="s">
        <v>119</v>
      </c>
      <c r="Y12" t="s">
        <v>75</v>
      </c>
      <c r="AA12" t="s">
        <v>76</v>
      </c>
      <c r="AB12" t="s">
        <v>120</v>
      </c>
      <c r="AC12" t="s">
        <v>75</v>
      </c>
      <c r="AE12" t="s">
        <v>76</v>
      </c>
      <c r="AG12" t="s">
        <v>75</v>
      </c>
      <c r="AI12" t="s">
        <v>77</v>
      </c>
      <c r="AK12" t="s">
        <v>78</v>
      </c>
      <c r="AM12" t="s">
        <v>78</v>
      </c>
      <c r="AO12" t="s">
        <v>76</v>
      </c>
      <c r="AQ12" t="s">
        <v>81</v>
      </c>
      <c r="AS12" t="s">
        <v>75</v>
      </c>
      <c r="AU12" t="s">
        <v>75</v>
      </c>
      <c r="AW12" t="s">
        <v>78</v>
      </c>
      <c r="AY12" t="s">
        <v>78</v>
      </c>
      <c r="BA12" t="s">
        <v>78</v>
      </c>
      <c r="BC12" t="s">
        <v>78</v>
      </c>
      <c r="BE12" t="s">
        <v>75</v>
      </c>
      <c r="BG12" t="s">
        <v>75</v>
      </c>
      <c r="BI12" t="s">
        <v>75</v>
      </c>
      <c r="BJ12" t="s">
        <v>121</v>
      </c>
      <c r="BK12" t="s">
        <v>78</v>
      </c>
      <c r="BM12" t="s">
        <v>75</v>
      </c>
      <c r="BO12" t="s">
        <v>75</v>
      </c>
      <c r="BP12" t="s">
        <v>122</v>
      </c>
      <c r="BQ12" t="s">
        <v>75</v>
      </c>
      <c r="BS12" t="s">
        <v>75</v>
      </c>
      <c r="BU12" t="s">
        <v>76</v>
      </c>
      <c r="BW12" t="s">
        <v>75</v>
      </c>
      <c r="BY12" t="s">
        <v>75</v>
      </c>
      <c r="CA12" t="s">
        <v>75</v>
      </c>
      <c r="CC12" t="s">
        <v>75</v>
      </c>
      <c r="CE12" t="s">
        <v>75</v>
      </c>
      <c r="CG12" t="s">
        <v>75</v>
      </c>
      <c r="CH12" t="s">
        <v>123</v>
      </c>
      <c r="CI12" t="s">
        <v>78</v>
      </c>
      <c r="CK12" t="s">
        <v>76</v>
      </c>
      <c r="CL12" t="s">
        <v>124</v>
      </c>
      <c r="CM12" t="s">
        <v>75</v>
      </c>
    </row>
    <row r="13" spans="1:102" x14ac:dyDescent="0.35">
      <c r="A13" t="s">
        <v>72</v>
      </c>
      <c r="B13" t="s">
        <v>72</v>
      </c>
      <c r="D13" t="s">
        <v>125</v>
      </c>
      <c r="F13" t="s">
        <v>110</v>
      </c>
      <c r="I13" t="s">
        <v>75</v>
      </c>
      <c r="K13" t="s">
        <v>75</v>
      </c>
      <c r="M13" t="s">
        <v>78</v>
      </c>
      <c r="O13" t="s">
        <v>78</v>
      </c>
      <c r="Q13" t="s">
        <v>75</v>
      </c>
      <c r="S13" t="s">
        <v>75</v>
      </c>
      <c r="U13" t="s">
        <v>75</v>
      </c>
      <c r="W13" t="s">
        <v>75</v>
      </c>
      <c r="Y13" t="s">
        <v>76</v>
      </c>
      <c r="Z13" t="s">
        <v>126</v>
      </c>
      <c r="AA13" t="s">
        <v>76</v>
      </c>
      <c r="AB13" t="s">
        <v>127</v>
      </c>
      <c r="AC13" t="s">
        <v>75</v>
      </c>
      <c r="AE13" t="s">
        <v>75</v>
      </c>
      <c r="AG13" t="s">
        <v>75</v>
      </c>
      <c r="AI13" t="s">
        <v>75</v>
      </c>
      <c r="AK13" t="s">
        <v>75</v>
      </c>
      <c r="AM13" t="s">
        <v>75</v>
      </c>
      <c r="AO13" t="s">
        <v>75</v>
      </c>
      <c r="AQ13" t="s">
        <v>75</v>
      </c>
      <c r="AS13" t="s">
        <v>75</v>
      </c>
      <c r="AU13" t="s">
        <v>76</v>
      </c>
      <c r="AV13" t="s">
        <v>128</v>
      </c>
      <c r="AW13" t="s">
        <v>75</v>
      </c>
      <c r="AY13" t="s">
        <v>75</v>
      </c>
      <c r="BA13" t="s">
        <v>75</v>
      </c>
      <c r="BC13" t="s">
        <v>75</v>
      </c>
      <c r="BE13" t="s">
        <v>75</v>
      </c>
      <c r="BG13" t="s">
        <v>75</v>
      </c>
      <c r="BI13" t="s">
        <v>75</v>
      </c>
      <c r="BK13" t="s">
        <v>75</v>
      </c>
      <c r="BM13" t="s">
        <v>75</v>
      </c>
      <c r="BO13" t="s">
        <v>75</v>
      </c>
      <c r="BQ13" t="s">
        <v>75</v>
      </c>
      <c r="BS13" t="s">
        <v>75</v>
      </c>
      <c r="BU13" t="s">
        <v>75</v>
      </c>
      <c r="BW13" t="s">
        <v>75</v>
      </c>
      <c r="BY13" t="s">
        <v>75</v>
      </c>
      <c r="CA13" t="s">
        <v>75</v>
      </c>
      <c r="CC13" t="s">
        <v>75</v>
      </c>
      <c r="CE13" t="s">
        <v>75</v>
      </c>
      <c r="CG13" t="s">
        <v>75</v>
      </c>
      <c r="CI13" t="s">
        <v>75</v>
      </c>
      <c r="CK13" t="s">
        <v>75</v>
      </c>
      <c r="CM13" t="s">
        <v>75</v>
      </c>
    </row>
    <row r="14" spans="1:102" x14ac:dyDescent="0.35">
      <c r="A14" t="s">
        <v>72</v>
      </c>
      <c r="B14" t="s">
        <v>72</v>
      </c>
      <c r="D14" t="s">
        <v>111</v>
      </c>
      <c r="F14" t="s">
        <v>110</v>
      </c>
      <c r="I14" t="s">
        <v>75</v>
      </c>
      <c r="K14" t="s">
        <v>75</v>
      </c>
      <c r="M14" t="s">
        <v>75</v>
      </c>
      <c r="O14" t="s">
        <v>75</v>
      </c>
      <c r="Q14" t="s">
        <v>75</v>
      </c>
      <c r="S14" t="s">
        <v>75</v>
      </c>
      <c r="U14" t="s">
        <v>75</v>
      </c>
      <c r="W14" t="s">
        <v>75</v>
      </c>
      <c r="Y14" t="s">
        <v>75</v>
      </c>
      <c r="AA14" t="s">
        <v>75</v>
      </c>
      <c r="AC14" t="s">
        <v>75</v>
      </c>
      <c r="AE14" t="s">
        <v>76</v>
      </c>
      <c r="AG14" t="s">
        <v>75</v>
      </c>
      <c r="AI14" t="s">
        <v>77</v>
      </c>
      <c r="AK14" t="s">
        <v>78</v>
      </c>
      <c r="AM14" t="s">
        <v>78</v>
      </c>
      <c r="AO14" t="s">
        <v>129</v>
      </c>
      <c r="AQ14" t="s">
        <v>81</v>
      </c>
      <c r="AS14" t="s">
        <v>75</v>
      </c>
      <c r="AT14" t="s">
        <v>130</v>
      </c>
      <c r="AU14" t="s">
        <v>76</v>
      </c>
      <c r="AW14" t="s">
        <v>78</v>
      </c>
      <c r="AY14" t="s">
        <v>78</v>
      </c>
      <c r="BA14" t="s">
        <v>78</v>
      </c>
      <c r="BC14" t="s">
        <v>78</v>
      </c>
      <c r="BE14" t="s">
        <v>75</v>
      </c>
      <c r="BG14" t="s">
        <v>75</v>
      </c>
      <c r="BI14" t="s">
        <v>75</v>
      </c>
      <c r="BJ14" t="s">
        <v>131</v>
      </c>
      <c r="BK14" t="s">
        <v>78</v>
      </c>
      <c r="BM14" t="s">
        <v>75</v>
      </c>
      <c r="BN14" t="s">
        <v>131</v>
      </c>
      <c r="BO14" t="s">
        <v>75</v>
      </c>
      <c r="BQ14" t="s">
        <v>75</v>
      </c>
      <c r="BS14" t="s">
        <v>75</v>
      </c>
      <c r="BU14" t="s">
        <v>75</v>
      </c>
      <c r="BW14" t="s">
        <v>78</v>
      </c>
      <c r="BY14" t="s">
        <v>75</v>
      </c>
      <c r="CA14" t="s">
        <v>75</v>
      </c>
      <c r="CC14" t="s">
        <v>75</v>
      </c>
      <c r="CE14" t="s">
        <v>75</v>
      </c>
      <c r="CG14" t="s">
        <v>75</v>
      </c>
      <c r="CI14" t="s">
        <v>78</v>
      </c>
      <c r="CK14" t="s">
        <v>77</v>
      </c>
      <c r="CM14" t="s">
        <v>78</v>
      </c>
    </row>
    <row r="15" spans="1:102" x14ac:dyDescent="0.35">
      <c r="A15" t="s">
        <v>72</v>
      </c>
      <c r="B15" t="s">
        <v>72</v>
      </c>
      <c r="D15" t="s">
        <v>125</v>
      </c>
      <c r="F15" t="s">
        <v>74</v>
      </c>
      <c r="I15" t="s">
        <v>78</v>
      </c>
      <c r="K15" t="s">
        <v>75</v>
      </c>
      <c r="M15" t="s">
        <v>78</v>
      </c>
      <c r="O15" t="s">
        <v>78</v>
      </c>
      <c r="Q15" t="s">
        <v>75</v>
      </c>
      <c r="S15" t="s">
        <v>75</v>
      </c>
      <c r="U15" t="s">
        <v>75</v>
      </c>
      <c r="W15" t="s">
        <v>75</v>
      </c>
      <c r="Y15" t="s">
        <v>75</v>
      </c>
      <c r="AA15" t="s">
        <v>75</v>
      </c>
      <c r="AC15" t="s">
        <v>75</v>
      </c>
      <c r="AE15" t="s">
        <v>78</v>
      </c>
      <c r="AG15" t="s">
        <v>75</v>
      </c>
      <c r="AI15" t="s">
        <v>77</v>
      </c>
      <c r="AK15" t="s">
        <v>75</v>
      </c>
      <c r="AM15" t="s">
        <v>75</v>
      </c>
      <c r="AO15" t="s">
        <v>75</v>
      </c>
      <c r="AQ15" t="s">
        <v>81</v>
      </c>
      <c r="AS15" t="s">
        <v>75</v>
      </c>
      <c r="AU15" t="s">
        <v>75</v>
      </c>
      <c r="AW15" t="s">
        <v>78</v>
      </c>
      <c r="AY15" t="s">
        <v>78</v>
      </c>
      <c r="BA15" t="s">
        <v>75</v>
      </c>
      <c r="BC15" t="s">
        <v>78</v>
      </c>
      <c r="BE15" t="s">
        <v>75</v>
      </c>
      <c r="BG15" t="s">
        <v>75</v>
      </c>
      <c r="BI15" t="s">
        <v>75</v>
      </c>
      <c r="BK15" t="s">
        <v>78</v>
      </c>
      <c r="BM15" t="s">
        <v>75</v>
      </c>
      <c r="BO15" t="s">
        <v>75</v>
      </c>
      <c r="BQ15" t="s">
        <v>75</v>
      </c>
      <c r="BS15" t="s">
        <v>75</v>
      </c>
      <c r="BU15" t="s">
        <v>75</v>
      </c>
      <c r="BW15" t="s">
        <v>78</v>
      </c>
      <c r="BY15" t="s">
        <v>75</v>
      </c>
      <c r="CA15" t="s">
        <v>75</v>
      </c>
      <c r="CC15" t="s">
        <v>75</v>
      </c>
      <c r="CE15" t="s">
        <v>75</v>
      </c>
      <c r="CG15" t="s">
        <v>75</v>
      </c>
      <c r="CI15" t="s">
        <v>78</v>
      </c>
      <c r="CK15" t="s">
        <v>77</v>
      </c>
      <c r="CM15" t="s">
        <v>78</v>
      </c>
    </row>
    <row r="16" spans="1:102" x14ac:dyDescent="0.35">
      <c r="A16" t="s">
        <v>72</v>
      </c>
      <c r="B16" t="s">
        <v>72</v>
      </c>
      <c r="D16" t="s">
        <v>132</v>
      </c>
      <c r="F16" t="s">
        <v>74</v>
      </c>
      <c r="I16" t="s">
        <v>78</v>
      </c>
      <c r="K16" t="s">
        <v>78</v>
      </c>
      <c r="M16" t="s">
        <v>75</v>
      </c>
      <c r="O16" t="s">
        <v>78</v>
      </c>
      <c r="Q16" t="s">
        <v>78</v>
      </c>
      <c r="S16" t="s">
        <v>78</v>
      </c>
      <c r="U16" t="s">
        <v>75</v>
      </c>
      <c r="W16" t="s">
        <v>78</v>
      </c>
      <c r="Y16" t="s">
        <v>78</v>
      </c>
      <c r="AA16" t="s">
        <v>78</v>
      </c>
      <c r="AC16" t="s">
        <v>78</v>
      </c>
      <c r="AE16" t="s">
        <v>75</v>
      </c>
      <c r="AG16" t="s">
        <v>78</v>
      </c>
      <c r="AI16" t="s">
        <v>77</v>
      </c>
      <c r="AK16" t="s">
        <v>78</v>
      </c>
      <c r="AM16" t="s">
        <v>78</v>
      </c>
      <c r="AO16" t="s">
        <v>78</v>
      </c>
      <c r="AQ16" t="s">
        <v>81</v>
      </c>
      <c r="AS16" t="s">
        <v>75</v>
      </c>
      <c r="AU16" t="s">
        <v>75</v>
      </c>
      <c r="AW16" t="s">
        <v>78</v>
      </c>
      <c r="AY16" t="s">
        <v>78</v>
      </c>
      <c r="BA16" t="s">
        <v>75</v>
      </c>
      <c r="BC16" t="s">
        <v>78</v>
      </c>
      <c r="BE16" t="s">
        <v>75</v>
      </c>
      <c r="BG16" t="s">
        <v>78</v>
      </c>
      <c r="BI16" t="s">
        <v>75</v>
      </c>
      <c r="BK16" t="s">
        <v>75</v>
      </c>
      <c r="BM16" t="s">
        <v>75</v>
      </c>
      <c r="BO16" t="s">
        <v>75</v>
      </c>
      <c r="BQ16" t="s">
        <v>75</v>
      </c>
      <c r="BS16" t="s">
        <v>75</v>
      </c>
      <c r="BU16" t="s">
        <v>75</v>
      </c>
      <c r="BW16" t="s">
        <v>75</v>
      </c>
      <c r="BY16" t="s">
        <v>75</v>
      </c>
      <c r="CA16" t="s">
        <v>78</v>
      </c>
      <c r="CC16" t="s">
        <v>75</v>
      </c>
      <c r="CE16" t="s">
        <v>75</v>
      </c>
      <c r="CG16" t="s">
        <v>75</v>
      </c>
      <c r="CI16" t="s">
        <v>75</v>
      </c>
      <c r="CK16" t="s">
        <v>75</v>
      </c>
      <c r="CM16" t="s">
        <v>75</v>
      </c>
    </row>
    <row r="17" spans="1:91" x14ac:dyDescent="0.35">
      <c r="A17" t="s">
        <v>72</v>
      </c>
      <c r="B17" t="s">
        <v>72</v>
      </c>
      <c r="D17" t="s">
        <v>133</v>
      </c>
      <c r="F17" t="s">
        <v>134</v>
      </c>
      <c r="I17" t="s">
        <v>75</v>
      </c>
      <c r="K17" t="s">
        <v>78</v>
      </c>
      <c r="M17" t="s">
        <v>78</v>
      </c>
      <c r="O17" t="s">
        <v>78</v>
      </c>
      <c r="Q17" t="s">
        <v>78</v>
      </c>
      <c r="S17" t="s">
        <v>78</v>
      </c>
      <c r="U17" t="s">
        <v>78</v>
      </c>
      <c r="W17" t="s">
        <v>78</v>
      </c>
      <c r="Y17" t="s">
        <v>78</v>
      </c>
      <c r="AA17" t="s">
        <v>78</v>
      </c>
      <c r="AC17" t="s">
        <v>75</v>
      </c>
      <c r="AE17" t="s">
        <v>75</v>
      </c>
      <c r="AG17" t="s">
        <v>75</v>
      </c>
      <c r="AI17" t="s">
        <v>75</v>
      </c>
      <c r="AK17" t="s">
        <v>78</v>
      </c>
      <c r="AM17" t="s">
        <v>78</v>
      </c>
      <c r="AO17" t="s">
        <v>75</v>
      </c>
      <c r="AQ17" t="s">
        <v>75</v>
      </c>
      <c r="AS17" t="s">
        <v>77</v>
      </c>
      <c r="AU17" t="s">
        <v>75</v>
      </c>
      <c r="AW17" t="s">
        <v>75</v>
      </c>
      <c r="AY17" t="s">
        <v>75</v>
      </c>
      <c r="BA17" t="s">
        <v>75</v>
      </c>
      <c r="BC17" t="s">
        <v>75</v>
      </c>
      <c r="BE17" t="s">
        <v>75</v>
      </c>
      <c r="BG17" t="s">
        <v>78</v>
      </c>
      <c r="BI17" t="s">
        <v>75</v>
      </c>
      <c r="BK17" t="s">
        <v>75</v>
      </c>
      <c r="BM17" t="s">
        <v>75</v>
      </c>
      <c r="BO17" t="s">
        <v>75</v>
      </c>
      <c r="BQ17" t="s">
        <v>78</v>
      </c>
      <c r="BS17" t="s">
        <v>75</v>
      </c>
      <c r="BU17" t="s">
        <v>75</v>
      </c>
      <c r="BW17" t="s">
        <v>75</v>
      </c>
      <c r="BY17" t="s">
        <v>75</v>
      </c>
      <c r="CA17" t="s">
        <v>75</v>
      </c>
      <c r="CC17" t="s">
        <v>75</v>
      </c>
      <c r="CE17" t="s">
        <v>75</v>
      </c>
      <c r="CG17" t="s">
        <v>78</v>
      </c>
      <c r="CI17" t="s">
        <v>75</v>
      </c>
      <c r="CK17" t="s">
        <v>75</v>
      </c>
      <c r="CM17" t="s">
        <v>75</v>
      </c>
    </row>
    <row r="18" spans="1:91" x14ac:dyDescent="0.35">
      <c r="A18" t="s">
        <v>72</v>
      </c>
      <c r="B18" t="s">
        <v>72</v>
      </c>
      <c r="D18" t="s">
        <v>125</v>
      </c>
      <c r="F18" t="s">
        <v>74</v>
      </c>
      <c r="I18" t="s">
        <v>76</v>
      </c>
      <c r="J18" t="s">
        <v>135</v>
      </c>
      <c r="K18" t="s">
        <v>78</v>
      </c>
      <c r="M18" t="s">
        <v>75</v>
      </c>
      <c r="O18" t="s">
        <v>78</v>
      </c>
      <c r="Q18" t="s">
        <v>78</v>
      </c>
      <c r="S18" t="s">
        <v>75</v>
      </c>
      <c r="U18" t="s">
        <v>75</v>
      </c>
      <c r="W18" t="s">
        <v>75</v>
      </c>
      <c r="Y18" t="s">
        <v>75</v>
      </c>
      <c r="AA18" t="s">
        <v>78</v>
      </c>
      <c r="AC18" t="s">
        <v>78</v>
      </c>
      <c r="AE18" t="s">
        <v>76</v>
      </c>
      <c r="AG18" t="s">
        <v>75</v>
      </c>
      <c r="AH18" t="s">
        <v>136</v>
      </c>
      <c r="AI18" t="s">
        <v>77</v>
      </c>
      <c r="AK18" t="s">
        <v>75</v>
      </c>
      <c r="AM18" t="s">
        <v>75</v>
      </c>
      <c r="AO18" t="s">
        <v>76</v>
      </c>
      <c r="AQ18" t="s">
        <v>81</v>
      </c>
      <c r="AS18" t="s">
        <v>75</v>
      </c>
      <c r="AU18" t="s">
        <v>76</v>
      </c>
      <c r="AW18" t="s">
        <v>75</v>
      </c>
      <c r="AY18" t="s">
        <v>75</v>
      </c>
      <c r="BA18" t="s">
        <v>75</v>
      </c>
      <c r="BC18" t="s">
        <v>78</v>
      </c>
      <c r="BE18" t="s">
        <v>75</v>
      </c>
      <c r="BG18" t="s">
        <v>76</v>
      </c>
      <c r="BI18" t="s">
        <v>75</v>
      </c>
      <c r="BK18" t="s">
        <v>75</v>
      </c>
      <c r="BM18" t="s">
        <v>75</v>
      </c>
      <c r="BO18" t="s">
        <v>75</v>
      </c>
      <c r="BQ18" t="s">
        <v>76</v>
      </c>
      <c r="BS18" t="s">
        <v>75</v>
      </c>
      <c r="BU18" t="s">
        <v>76</v>
      </c>
      <c r="BW18" t="s">
        <v>75</v>
      </c>
      <c r="BY18" t="s">
        <v>75</v>
      </c>
      <c r="CA18" t="s">
        <v>75</v>
      </c>
      <c r="CC18" t="s">
        <v>75</v>
      </c>
      <c r="CE18" t="s">
        <v>75</v>
      </c>
      <c r="CG18" t="s">
        <v>75</v>
      </c>
      <c r="CI18" t="s">
        <v>75</v>
      </c>
      <c r="CK18" t="s">
        <v>75</v>
      </c>
      <c r="CM18" t="s">
        <v>75</v>
      </c>
    </row>
    <row r="19" spans="1:91" x14ac:dyDescent="0.35">
      <c r="A19" t="s">
        <v>72</v>
      </c>
      <c r="B19" t="s">
        <v>72</v>
      </c>
      <c r="D19" t="s">
        <v>117</v>
      </c>
      <c r="F19" t="s">
        <v>74</v>
      </c>
      <c r="I19" t="s">
        <v>75</v>
      </c>
      <c r="K19" t="s">
        <v>78</v>
      </c>
      <c r="M19" t="s">
        <v>78</v>
      </c>
      <c r="O19" t="s">
        <v>78</v>
      </c>
      <c r="Q19" t="s">
        <v>78</v>
      </c>
      <c r="S19" t="s">
        <v>78</v>
      </c>
      <c r="U19" t="s">
        <v>78</v>
      </c>
      <c r="W19" t="s">
        <v>75</v>
      </c>
      <c r="Y19" t="s">
        <v>75</v>
      </c>
      <c r="AA19" t="s">
        <v>78</v>
      </c>
      <c r="AC19" t="s">
        <v>75</v>
      </c>
      <c r="AE19" t="s">
        <v>75</v>
      </c>
      <c r="AG19" t="s">
        <v>75</v>
      </c>
      <c r="AI19" t="s">
        <v>77</v>
      </c>
      <c r="AK19" t="s">
        <v>78</v>
      </c>
      <c r="AM19" t="s">
        <v>78</v>
      </c>
      <c r="AO19" t="s">
        <v>75</v>
      </c>
      <c r="AQ19" t="s">
        <v>75</v>
      </c>
      <c r="AS19" t="s">
        <v>75</v>
      </c>
      <c r="AU19" t="s">
        <v>75</v>
      </c>
      <c r="AW19" t="s">
        <v>78</v>
      </c>
      <c r="AY19" t="s">
        <v>78</v>
      </c>
      <c r="BA19" t="s">
        <v>78</v>
      </c>
      <c r="BC19" t="s">
        <v>78</v>
      </c>
      <c r="BE19" t="s">
        <v>75</v>
      </c>
      <c r="BG19" t="s">
        <v>75</v>
      </c>
      <c r="BI19" t="s">
        <v>75</v>
      </c>
      <c r="BK19" t="s">
        <v>75</v>
      </c>
      <c r="BM19" t="s">
        <v>75</v>
      </c>
      <c r="BO19" t="s">
        <v>75</v>
      </c>
      <c r="BQ19" t="s">
        <v>75</v>
      </c>
      <c r="BS19" t="s">
        <v>75</v>
      </c>
      <c r="BU19" t="s">
        <v>75</v>
      </c>
      <c r="BW19" t="s">
        <v>78</v>
      </c>
      <c r="BY19" t="s">
        <v>78</v>
      </c>
      <c r="CA19" t="s">
        <v>75</v>
      </c>
      <c r="CC19" t="s">
        <v>75</v>
      </c>
      <c r="CE19" t="s">
        <v>75</v>
      </c>
      <c r="CG19" t="s">
        <v>75</v>
      </c>
      <c r="CI19" t="s">
        <v>78</v>
      </c>
      <c r="CK19" t="s">
        <v>77</v>
      </c>
      <c r="CM19" t="s">
        <v>78</v>
      </c>
    </row>
    <row r="20" spans="1:91" x14ac:dyDescent="0.35">
      <c r="A20" t="s">
        <v>72</v>
      </c>
      <c r="B20" t="s">
        <v>72</v>
      </c>
      <c r="D20" t="s">
        <v>132</v>
      </c>
      <c r="F20" t="s">
        <v>74</v>
      </c>
      <c r="I20" t="s">
        <v>75</v>
      </c>
      <c r="K20" t="s">
        <v>75</v>
      </c>
      <c r="M20" t="s">
        <v>75</v>
      </c>
      <c r="O20" t="s">
        <v>75</v>
      </c>
      <c r="Q20" t="s">
        <v>75</v>
      </c>
      <c r="S20" t="s">
        <v>75</v>
      </c>
      <c r="U20" t="s">
        <v>75</v>
      </c>
      <c r="W20" t="s">
        <v>75</v>
      </c>
      <c r="Y20" t="s">
        <v>75</v>
      </c>
      <c r="AA20" t="s">
        <v>75</v>
      </c>
      <c r="AC20" t="s">
        <v>75</v>
      </c>
      <c r="AE20" t="s">
        <v>75</v>
      </c>
      <c r="AG20" t="s">
        <v>75</v>
      </c>
      <c r="AI20" t="s">
        <v>75</v>
      </c>
      <c r="AK20" t="s">
        <v>76</v>
      </c>
      <c r="AM20" t="s">
        <v>75</v>
      </c>
      <c r="AO20" t="s">
        <v>75</v>
      </c>
      <c r="AQ20" t="s">
        <v>75</v>
      </c>
      <c r="AS20" t="s">
        <v>76</v>
      </c>
      <c r="AU20" t="s">
        <v>75</v>
      </c>
      <c r="AW20" t="s">
        <v>75</v>
      </c>
      <c r="AY20" t="s">
        <v>75</v>
      </c>
      <c r="BA20" t="s">
        <v>75</v>
      </c>
      <c r="BC20" t="s">
        <v>75</v>
      </c>
      <c r="BE20" t="s">
        <v>75</v>
      </c>
      <c r="BG20" t="s">
        <v>75</v>
      </c>
      <c r="BI20" t="s">
        <v>75</v>
      </c>
      <c r="BK20" t="s">
        <v>75</v>
      </c>
      <c r="BM20" t="s">
        <v>75</v>
      </c>
      <c r="BO20" t="s">
        <v>75</v>
      </c>
      <c r="BQ20" t="s">
        <v>75</v>
      </c>
      <c r="BS20" t="s">
        <v>75</v>
      </c>
      <c r="BU20" t="s">
        <v>75</v>
      </c>
      <c r="BW20" t="s">
        <v>129</v>
      </c>
      <c r="BX20" t="s">
        <v>137</v>
      </c>
      <c r="BY20" t="s">
        <v>75</v>
      </c>
      <c r="CA20" t="s">
        <v>75</v>
      </c>
      <c r="CC20" t="s">
        <v>75</v>
      </c>
      <c r="CE20" t="s">
        <v>75</v>
      </c>
      <c r="CG20" t="s">
        <v>75</v>
      </c>
      <c r="CI20" t="s">
        <v>75</v>
      </c>
      <c r="CK20" t="s">
        <v>75</v>
      </c>
      <c r="CM20" t="s">
        <v>75</v>
      </c>
    </row>
    <row r="21" spans="1:91" x14ac:dyDescent="0.35">
      <c r="A21" t="s">
        <v>72</v>
      </c>
      <c r="B21" t="s">
        <v>72</v>
      </c>
      <c r="D21" t="s">
        <v>79</v>
      </c>
      <c r="F21" t="s">
        <v>74</v>
      </c>
      <c r="I21" t="s">
        <v>78</v>
      </c>
      <c r="K21" t="s">
        <v>75</v>
      </c>
      <c r="M21" t="s">
        <v>78</v>
      </c>
      <c r="O21" t="s">
        <v>78</v>
      </c>
      <c r="Q21" t="s">
        <v>78</v>
      </c>
      <c r="S21" t="s">
        <v>75</v>
      </c>
      <c r="U21" t="s">
        <v>75</v>
      </c>
      <c r="W21" t="s">
        <v>75</v>
      </c>
      <c r="Y21" t="s">
        <v>75</v>
      </c>
      <c r="AA21" t="s">
        <v>75</v>
      </c>
      <c r="AC21" t="s">
        <v>75</v>
      </c>
      <c r="AE21" t="s">
        <v>75</v>
      </c>
      <c r="AG21" t="s">
        <v>75</v>
      </c>
      <c r="AI21" t="s">
        <v>77</v>
      </c>
      <c r="AK21" t="s">
        <v>75</v>
      </c>
      <c r="AM21" t="s">
        <v>75</v>
      </c>
      <c r="AO21" t="s">
        <v>76</v>
      </c>
      <c r="AQ21" t="s">
        <v>81</v>
      </c>
      <c r="AS21" t="s">
        <v>75</v>
      </c>
      <c r="AU21" t="s">
        <v>75</v>
      </c>
      <c r="AW21" t="s">
        <v>78</v>
      </c>
      <c r="AY21" t="s">
        <v>78</v>
      </c>
      <c r="BA21" t="s">
        <v>78</v>
      </c>
      <c r="BC21" t="s">
        <v>78</v>
      </c>
      <c r="BE21" t="s">
        <v>75</v>
      </c>
      <c r="BG21" t="s">
        <v>75</v>
      </c>
      <c r="BI21" t="s">
        <v>75</v>
      </c>
      <c r="BK21" t="s">
        <v>75</v>
      </c>
      <c r="BM21" t="s">
        <v>75</v>
      </c>
      <c r="BO21" t="s">
        <v>75</v>
      </c>
      <c r="BQ21" t="s">
        <v>75</v>
      </c>
      <c r="BS21" t="s">
        <v>75</v>
      </c>
      <c r="BU21" t="s">
        <v>75</v>
      </c>
      <c r="BW21" t="s">
        <v>78</v>
      </c>
      <c r="BY21" t="s">
        <v>75</v>
      </c>
      <c r="CA21" t="s">
        <v>75</v>
      </c>
      <c r="CC21" t="s">
        <v>75</v>
      </c>
      <c r="CE21" t="s">
        <v>75</v>
      </c>
      <c r="CG21" t="s">
        <v>75</v>
      </c>
      <c r="CI21" t="s">
        <v>78</v>
      </c>
      <c r="CK21" t="s">
        <v>77</v>
      </c>
      <c r="CM21" t="s">
        <v>75</v>
      </c>
    </row>
    <row r="22" spans="1:91" x14ac:dyDescent="0.35">
      <c r="A22" t="s">
        <v>72</v>
      </c>
      <c r="B22" t="s">
        <v>72</v>
      </c>
      <c r="D22" t="s">
        <v>117</v>
      </c>
      <c r="F22" t="s">
        <v>74</v>
      </c>
      <c r="I22" t="s">
        <v>75</v>
      </c>
      <c r="K22" t="s">
        <v>75</v>
      </c>
      <c r="M22" t="s">
        <v>75</v>
      </c>
      <c r="O22" t="s">
        <v>75</v>
      </c>
      <c r="Q22" t="s">
        <v>75</v>
      </c>
      <c r="S22" t="s">
        <v>75</v>
      </c>
      <c r="U22" t="s">
        <v>75</v>
      </c>
      <c r="W22" t="s">
        <v>75</v>
      </c>
      <c r="Y22" t="s">
        <v>75</v>
      </c>
      <c r="AA22" t="s">
        <v>75</v>
      </c>
      <c r="AC22" t="s">
        <v>75</v>
      </c>
      <c r="AE22" t="s">
        <v>76</v>
      </c>
      <c r="AG22" t="s">
        <v>76</v>
      </c>
      <c r="AI22" t="s">
        <v>77</v>
      </c>
      <c r="AK22" t="s">
        <v>75</v>
      </c>
      <c r="AM22" t="s">
        <v>75</v>
      </c>
      <c r="AO22" t="s">
        <v>75</v>
      </c>
      <c r="AQ22" t="s">
        <v>75</v>
      </c>
      <c r="AS22" t="s">
        <v>76</v>
      </c>
      <c r="AU22" t="s">
        <v>76</v>
      </c>
      <c r="AW22" t="s">
        <v>75</v>
      </c>
      <c r="AY22" t="s">
        <v>75</v>
      </c>
      <c r="BA22" t="s">
        <v>75</v>
      </c>
      <c r="BC22" t="s">
        <v>75</v>
      </c>
      <c r="BE22" t="s">
        <v>76</v>
      </c>
      <c r="BG22" t="s">
        <v>75</v>
      </c>
      <c r="BI22" t="s">
        <v>75</v>
      </c>
      <c r="BK22" t="s">
        <v>75</v>
      </c>
      <c r="BM22" t="s">
        <v>76</v>
      </c>
      <c r="BO22" t="s">
        <v>76</v>
      </c>
      <c r="BQ22" t="s">
        <v>76</v>
      </c>
      <c r="BS22" t="s">
        <v>76</v>
      </c>
      <c r="BU22" t="s">
        <v>76</v>
      </c>
      <c r="BW22" t="s">
        <v>75</v>
      </c>
      <c r="BY22" t="s">
        <v>76</v>
      </c>
      <c r="CA22" t="s">
        <v>75</v>
      </c>
      <c r="CC22" t="s">
        <v>76</v>
      </c>
      <c r="CE22" t="s">
        <v>76</v>
      </c>
      <c r="CG22" t="s">
        <v>76</v>
      </c>
      <c r="CI22" t="s">
        <v>78</v>
      </c>
      <c r="CK22" t="s">
        <v>76</v>
      </c>
      <c r="CM22" t="s">
        <v>75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0ADE0-F2B3-EC43-8B7F-8E368F1CA4D9}">
  <dimension ref="A1:G25"/>
  <sheetViews>
    <sheetView workbookViewId="0">
      <selection activeCell="B5" sqref="B5:B8"/>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30</v>
      </c>
      <c r="B1" s="55"/>
      <c r="C1" s="55"/>
      <c r="D1" s="55"/>
      <c r="E1" s="55"/>
      <c r="F1" s="55"/>
      <c r="G1" s="8"/>
    </row>
    <row r="2" spans="1:7" x14ac:dyDescent="0.35">
      <c r="A2" s="6" t="s">
        <v>59</v>
      </c>
      <c r="B2" s="6" t="s">
        <v>62</v>
      </c>
      <c r="C2" s="7" t="s">
        <v>129</v>
      </c>
      <c r="D2" s="7" t="s">
        <v>76</v>
      </c>
      <c r="E2" s="7" t="s">
        <v>75</v>
      </c>
      <c r="F2" s="7" t="s">
        <v>78</v>
      </c>
    </row>
    <row r="3" spans="1:7" x14ac:dyDescent="0.35">
      <c r="A3" t="s">
        <v>78</v>
      </c>
      <c r="C3" s="10" t="str">
        <f>IF(A3=$C$2,1,"")</f>
        <v/>
      </c>
      <c r="D3" s="10" t="str">
        <f>IF(A3=$D$2,1,"")</f>
        <v/>
      </c>
      <c r="E3" s="10" t="str">
        <f>IF(A3=$E$2,1,"")</f>
        <v/>
      </c>
      <c r="F3" s="10">
        <f>IF(A3=$F$2,1,"")</f>
        <v>1</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78</v>
      </c>
      <c r="B5" t="s">
        <v>98</v>
      </c>
      <c r="C5" s="10" t="str">
        <f t="shared" si="0"/>
        <v/>
      </c>
      <c r="D5" s="10" t="str">
        <f t="shared" si="1"/>
        <v/>
      </c>
      <c r="E5" s="10" t="str">
        <f t="shared" si="2"/>
        <v/>
      </c>
      <c r="F5" s="10">
        <f t="shared" si="3"/>
        <v>1</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76</v>
      </c>
      <c r="B8" t="s">
        <v>114</v>
      </c>
      <c r="C8" s="10" t="str">
        <f t="shared" si="0"/>
        <v/>
      </c>
      <c r="D8" s="10">
        <f t="shared" si="1"/>
        <v>1</v>
      </c>
      <c r="E8" s="10" t="str">
        <f t="shared" si="2"/>
        <v/>
      </c>
      <c r="F8" s="10" t="str">
        <f t="shared" si="3"/>
        <v/>
      </c>
    </row>
    <row r="9" spans="1:7" x14ac:dyDescent="0.35">
      <c r="A9" t="s">
        <v>78</v>
      </c>
      <c r="C9" s="10" t="str">
        <f t="shared" si="0"/>
        <v/>
      </c>
      <c r="D9" s="10" t="str">
        <f t="shared" si="1"/>
        <v/>
      </c>
      <c r="E9" s="10" t="str">
        <f t="shared" si="2"/>
        <v/>
      </c>
      <c r="F9" s="10">
        <f t="shared" si="3"/>
        <v>1</v>
      </c>
    </row>
    <row r="10" spans="1:7" x14ac:dyDescent="0.35">
      <c r="A10" t="s">
        <v>78</v>
      </c>
      <c r="C10" s="10" t="str">
        <f t="shared" si="0"/>
        <v/>
      </c>
      <c r="D10" s="10" t="str">
        <f t="shared" si="1"/>
        <v/>
      </c>
      <c r="E10" s="10" t="str">
        <f t="shared" si="2"/>
        <v/>
      </c>
      <c r="F10" s="10">
        <f t="shared" si="3"/>
        <v>1</v>
      </c>
    </row>
    <row r="11" spans="1:7" x14ac:dyDescent="0.35">
      <c r="A11" t="s">
        <v>75</v>
      </c>
      <c r="C11" s="10" t="str">
        <f t="shared" si="0"/>
        <v/>
      </c>
      <c r="D11" s="10" t="str">
        <f t="shared" si="1"/>
        <v/>
      </c>
      <c r="E11" s="10">
        <f t="shared" si="2"/>
        <v>1</v>
      </c>
      <c r="F11" s="10" t="str">
        <f t="shared" si="3"/>
        <v/>
      </c>
    </row>
    <row r="12" spans="1:7" x14ac:dyDescent="0.35">
      <c r="A12" t="s">
        <v>78</v>
      </c>
      <c r="C12" s="10" t="str">
        <f t="shared" si="0"/>
        <v/>
      </c>
      <c r="D12" s="10" t="str">
        <f t="shared" si="1"/>
        <v/>
      </c>
      <c r="E12" s="10" t="str">
        <f t="shared" si="2"/>
        <v/>
      </c>
      <c r="F12" s="10">
        <f t="shared" si="3"/>
        <v>1</v>
      </c>
    </row>
    <row r="13" spans="1:7" x14ac:dyDescent="0.35">
      <c r="A13" t="s">
        <v>75</v>
      </c>
      <c r="C13" s="10" t="str">
        <f t="shared" si="0"/>
        <v/>
      </c>
      <c r="D13" s="10" t="str">
        <f t="shared" si="1"/>
        <v/>
      </c>
      <c r="E13" s="10">
        <f t="shared" si="2"/>
        <v>1</v>
      </c>
      <c r="F13" s="10" t="str">
        <f t="shared" si="3"/>
        <v/>
      </c>
    </row>
    <row r="14" spans="1:7" x14ac:dyDescent="0.35">
      <c r="A14" t="s">
        <v>78</v>
      </c>
      <c r="C14" s="10" t="str">
        <f t="shared" si="0"/>
        <v/>
      </c>
      <c r="D14" s="10" t="str">
        <f t="shared" si="1"/>
        <v/>
      </c>
      <c r="E14" s="10" t="str">
        <f t="shared" si="2"/>
        <v/>
      </c>
      <c r="F14" s="10">
        <f t="shared" si="3"/>
        <v>1</v>
      </c>
    </row>
    <row r="15" spans="1:7" x14ac:dyDescent="0.35">
      <c r="A15" t="s">
        <v>75</v>
      </c>
      <c r="C15" s="10" t="str">
        <f t="shared" si="0"/>
        <v/>
      </c>
      <c r="D15" s="10" t="str">
        <f t="shared" si="1"/>
        <v/>
      </c>
      <c r="E15" s="10">
        <f t="shared" si="2"/>
        <v>1</v>
      </c>
      <c r="F15" s="10" t="str">
        <f t="shared" si="3"/>
        <v/>
      </c>
    </row>
    <row r="16" spans="1:7" x14ac:dyDescent="0.35">
      <c r="A16" t="s">
        <v>78</v>
      </c>
      <c r="C16" s="10" t="str">
        <f t="shared" si="0"/>
        <v/>
      </c>
      <c r="D16" s="10" t="str">
        <f t="shared" si="1"/>
        <v/>
      </c>
      <c r="E16" s="10" t="str">
        <f t="shared" si="2"/>
        <v/>
      </c>
      <c r="F16" s="10">
        <f t="shared" si="3"/>
        <v>1</v>
      </c>
    </row>
    <row r="17" spans="1:7" x14ac:dyDescent="0.35">
      <c r="A17" t="s">
        <v>78</v>
      </c>
      <c r="C17" s="10" t="str">
        <f t="shared" si="0"/>
        <v/>
      </c>
      <c r="D17" s="10" t="str">
        <f t="shared" si="1"/>
        <v/>
      </c>
      <c r="E17" s="10" t="str">
        <f t="shared" si="2"/>
        <v/>
      </c>
      <c r="F17" s="10">
        <f t="shared" si="3"/>
        <v>1</v>
      </c>
    </row>
    <row r="18" spans="1:7" x14ac:dyDescent="0.35">
      <c r="A18" t="s">
        <v>75</v>
      </c>
      <c r="C18" s="10" t="str">
        <f t="shared" si="0"/>
        <v/>
      </c>
      <c r="D18" s="10" t="str">
        <f t="shared" si="1"/>
        <v/>
      </c>
      <c r="E18" s="10">
        <f t="shared" si="2"/>
        <v>1</v>
      </c>
      <c r="F18" s="10" t="str">
        <f t="shared" si="3"/>
        <v/>
      </c>
    </row>
    <row r="19" spans="1:7" x14ac:dyDescent="0.35">
      <c r="A19" t="s">
        <v>78</v>
      </c>
      <c r="C19" s="10" t="str">
        <f t="shared" si="0"/>
        <v/>
      </c>
      <c r="D19" s="10" t="str">
        <f t="shared" si="1"/>
        <v/>
      </c>
      <c r="E19" s="10" t="str">
        <f t="shared" si="2"/>
        <v/>
      </c>
      <c r="F19" s="10">
        <f t="shared" si="3"/>
        <v>1</v>
      </c>
    </row>
    <row r="20" spans="1:7" x14ac:dyDescent="0.35">
      <c r="A20" t="s">
        <v>76</v>
      </c>
      <c r="C20" s="10" t="str">
        <f t="shared" si="0"/>
        <v/>
      </c>
      <c r="D20" s="10">
        <f t="shared" si="1"/>
        <v>1</v>
      </c>
      <c r="E20" s="10" t="str">
        <f t="shared" si="2"/>
        <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2</v>
      </c>
      <c r="E23" s="10">
        <f t="shared" si="4"/>
        <v>7</v>
      </c>
      <c r="F23" s="10">
        <f t="shared" si="4"/>
        <v>11</v>
      </c>
      <c r="G23">
        <f>SUM(C23:F23)</f>
        <v>20</v>
      </c>
    </row>
    <row r="24" spans="1:7" x14ac:dyDescent="0.35">
      <c r="B24" s="12" t="s">
        <v>140</v>
      </c>
      <c r="C24" s="13">
        <f>C23/$G$23</f>
        <v>0</v>
      </c>
      <c r="D24" s="13">
        <f t="shared" ref="D24:F24" si="5">D23/$G$23</f>
        <v>0.1</v>
      </c>
      <c r="E24" s="13">
        <f t="shared" si="5"/>
        <v>0.35</v>
      </c>
      <c r="F24" s="13">
        <f t="shared" si="5"/>
        <v>0.55000000000000004</v>
      </c>
    </row>
    <row r="25" spans="1:7" x14ac:dyDescent="0.35">
      <c r="B25" s="12" t="s">
        <v>141</v>
      </c>
      <c r="C25" s="14"/>
      <c r="D25" s="14"/>
      <c r="E25" s="14"/>
      <c r="F25" s="15">
        <f>E24+F24</f>
        <v>0.9</v>
      </c>
    </row>
  </sheetData>
  <mergeCells count="1">
    <mergeCell ref="A1:F1"/>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0A7E7-FAD1-AD45-8972-EE347E250A48}">
  <dimension ref="A1:G25"/>
  <sheetViews>
    <sheetView workbookViewId="0">
      <selection activeCell="B5" sqref="B5"/>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31</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78</v>
      </c>
      <c r="B5" t="s">
        <v>99</v>
      </c>
      <c r="C5" s="10" t="str">
        <f t="shared" si="0"/>
        <v/>
      </c>
      <c r="D5" s="10" t="str">
        <f t="shared" si="1"/>
        <v/>
      </c>
      <c r="E5" s="10" t="str">
        <f t="shared" si="2"/>
        <v/>
      </c>
      <c r="F5" s="10">
        <f t="shared" si="3"/>
        <v>1</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78</v>
      </c>
      <c r="C9" s="10" t="str">
        <f t="shared" si="0"/>
        <v/>
      </c>
      <c r="D9" s="10" t="str">
        <f t="shared" si="1"/>
        <v/>
      </c>
      <c r="E9" s="10" t="str">
        <f t="shared" si="2"/>
        <v/>
      </c>
      <c r="F9" s="10">
        <f t="shared" si="3"/>
        <v>1</v>
      </c>
    </row>
    <row r="10" spans="1:7" x14ac:dyDescent="0.35">
      <c r="A10" t="s">
        <v>78</v>
      </c>
      <c r="C10" s="10" t="str">
        <f t="shared" si="0"/>
        <v/>
      </c>
      <c r="D10" s="10" t="str">
        <f t="shared" si="1"/>
        <v/>
      </c>
      <c r="E10" s="10" t="str">
        <f t="shared" si="2"/>
        <v/>
      </c>
      <c r="F10" s="10">
        <f t="shared" si="3"/>
        <v>1</v>
      </c>
    </row>
    <row r="11" spans="1:7" x14ac:dyDescent="0.35">
      <c r="A11" t="s">
        <v>75</v>
      </c>
      <c r="C11" s="10" t="str">
        <f t="shared" si="0"/>
        <v/>
      </c>
      <c r="D11" s="10" t="str">
        <f t="shared" si="1"/>
        <v/>
      </c>
      <c r="E11" s="10">
        <f t="shared" si="2"/>
        <v>1</v>
      </c>
      <c r="F11" s="10" t="str">
        <f t="shared" si="3"/>
        <v/>
      </c>
    </row>
    <row r="12" spans="1:7" x14ac:dyDescent="0.35">
      <c r="A12" t="s">
        <v>78</v>
      </c>
      <c r="C12" s="10" t="str">
        <f t="shared" si="0"/>
        <v/>
      </c>
      <c r="D12" s="10" t="str">
        <f t="shared" si="1"/>
        <v/>
      </c>
      <c r="E12" s="10" t="str">
        <f t="shared" si="2"/>
        <v/>
      </c>
      <c r="F12" s="10">
        <f t="shared" si="3"/>
        <v>1</v>
      </c>
    </row>
    <row r="13" spans="1:7" x14ac:dyDescent="0.35">
      <c r="A13" t="s">
        <v>75</v>
      </c>
      <c r="C13" s="10" t="str">
        <f t="shared" si="0"/>
        <v/>
      </c>
      <c r="D13" s="10" t="str">
        <f t="shared" si="1"/>
        <v/>
      </c>
      <c r="E13" s="10">
        <f t="shared" si="2"/>
        <v>1</v>
      </c>
      <c r="F13" s="10" t="str">
        <f t="shared" si="3"/>
        <v/>
      </c>
    </row>
    <row r="14" spans="1:7" x14ac:dyDescent="0.35">
      <c r="A14" t="s">
        <v>78</v>
      </c>
      <c r="C14" s="10" t="str">
        <f t="shared" si="0"/>
        <v/>
      </c>
      <c r="D14" s="10" t="str">
        <f t="shared" si="1"/>
        <v/>
      </c>
      <c r="E14" s="10" t="str">
        <f t="shared" si="2"/>
        <v/>
      </c>
      <c r="F14" s="10">
        <f t="shared" si="3"/>
        <v>1</v>
      </c>
    </row>
    <row r="15" spans="1:7" x14ac:dyDescent="0.35">
      <c r="A15" t="s">
        <v>75</v>
      </c>
      <c r="C15" s="10" t="str">
        <f t="shared" si="0"/>
        <v/>
      </c>
      <c r="D15" s="10" t="str">
        <f t="shared" si="1"/>
        <v/>
      </c>
      <c r="E15" s="10">
        <f t="shared" si="2"/>
        <v>1</v>
      </c>
      <c r="F15" s="10" t="str">
        <f t="shared" si="3"/>
        <v/>
      </c>
    </row>
    <row r="16" spans="1:7" x14ac:dyDescent="0.35">
      <c r="A16" t="s">
        <v>78</v>
      </c>
      <c r="C16" s="10" t="str">
        <f t="shared" si="0"/>
        <v/>
      </c>
      <c r="D16" s="10" t="str">
        <f t="shared" si="1"/>
        <v/>
      </c>
      <c r="E16" s="10" t="str">
        <f t="shared" si="2"/>
        <v/>
      </c>
      <c r="F16" s="10">
        <f t="shared" si="3"/>
        <v>1</v>
      </c>
    </row>
    <row r="17" spans="1:7" x14ac:dyDescent="0.35">
      <c r="A17" t="s">
        <v>78</v>
      </c>
      <c r="C17" s="10" t="str">
        <f t="shared" si="0"/>
        <v/>
      </c>
      <c r="D17" s="10" t="str">
        <f t="shared" si="1"/>
        <v/>
      </c>
      <c r="E17" s="10" t="str">
        <f t="shared" si="2"/>
        <v/>
      </c>
      <c r="F17" s="10">
        <f t="shared" si="3"/>
        <v>1</v>
      </c>
    </row>
    <row r="18" spans="1:7" x14ac:dyDescent="0.35">
      <c r="A18" t="s">
        <v>75</v>
      </c>
      <c r="C18" s="10" t="str">
        <f t="shared" si="0"/>
        <v/>
      </c>
      <c r="D18" s="10" t="str">
        <f t="shared" si="1"/>
        <v/>
      </c>
      <c r="E18" s="10">
        <f t="shared" si="2"/>
        <v>1</v>
      </c>
      <c r="F18" s="10" t="str">
        <f t="shared" si="3"/>
        <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0</v>
      </c>
      <c r="E23" s="10">
        <f t="shared" si="4"/>
        <v>10</v>
      </c>
      <c r="F23" s="10">
        <f t="shared" si="4"/>
        <v>10</v>
      </c>
      <c r="G23">
        <f>SUM(C23:F23)</f>
        <v>20</v>
      </c>
    </row>
    <row r="24" spans="1:7" x14ac:dyDescent="0.35">
      <c r="B24" s="12" t="s">
        <v>140</v>
      </c>
      <c r="C24" s="13">
        <f>C23/$G$23</f>
        <v>0</v>
      </c>
      <c r="D24" s="13">
        <f t="shared" ref="D24:F24" si="5">D23/$G$23</f>
        <v>0</v>
      </c>
      <c r="E24" s="13">
        <f t="shared" si="5"/>
        <v>0.5</v>
      </c>
      <c r="F24" s="13">
        <f t="shared" si="5"/>
        <v>0.5</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96B3C-5E80-2A43-A9FA-51F50FFD3826}">
  <dimension ref="A1:G25"/>
  <sheetViews>
    <sheetView workbookViewId="0">
      <selection activeCell="C24" activeCellId="1" sqref="C2:F2 C24:F2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32</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75</v>
      </c>
      <c r="C4" s="10" t="str">
        <f t="shared" ref="C4:C22" si="0">IF(A4=$C$2,1,"")</f>
        <v/>
      </c>
      <c r="D4" s="10" t="str">
        <f t="shared" ref="D4:D22" si="1">IF(A4=$D$2,1,"")</f>
        <v/>
      </c>
      <c r="E4" s="10">
        <f t="shared" ref="E4:E22" si="2">IF(A4=$E$2,1,"")</f>
        <v>1</v>
      </c>
      <c r="F4" s="10" t="str">
        <f t="shared" ref="F4:F22" si="3">IF(A4=$F$2,1,"")</f>
        <v/>
      </c>
    </row>
    <row r="5" spans="1:7" x14ac:dyDescent="0.35">
      <c r="A5" t="s">
        <v>78</v>
      </c>
      <c r="C5" s="10" t="str">
        <f t="shared" si="0"/>
        <v/>
      </c>
      <c r="D5" s="10" t="str">
        <f t="shared" si="1"/>
        <v/>
      </c>
      <c r="E5" s="10" t="str">
        <f t="shared" si="2"/>
        <v/>
      </c>
      <c r="F5" s="10">
        <f t="shared" si="3"/>
        <v>1</v>
      </c>
    </row>
    <row r="6" spans="1:7" x14ac:dyDescent="0.35">
      <c r="A6" t="s">
        <v>75</v>
      </c>
      <c r="C6" s="10" t="str">
        <f t="shared" si="0"/>
        <v/>
      </c>
      <c r="D6" s="10" t="str">
        <f t="shared" si="1"/>
        <v/>
      </c>
      <c r="E6" s="10">
        <f t="shared" si="2"/>
        <v>1</v>
      </c>
      <c r="F6" s="10" t="str">
        <f t="shared" si="3"/>
        <v/>
      </c>
    </row>
    <row r="7" spans="1:7" x14ac:dyDescent="0.35">
      <c r="A7" t="s">
        <v>75</v>
      </c>
      <c r="C7" s="10" t="str">
        <f t="shared" si="0"/>
        <v/>
      </c>
      <c r="D7" s="10" t="str">
        <f t="shared" si="1"/>
        <v/>
      </c>
      <c r="E7" s="10">
        <f t="shared" si="2"/>
        <v>1</v>
      </c>
      <c r="F7" s="10" t="str">
        <f t="shared" si="3"/>
        <v/>
      </c>
    </row>
    <row r="8" spans="1:7" x14ac:dyDescent="0.35">
      <c r="A8" t="s">
        <v>76</v>
      </c>
      <c r="C8" s="10" t="str">
        <f t="shared" si="0"/>
        <v/>
      </c>
      <c r="D8" s="10">
        <f t="shared" si="1"/>
        <v>1</v>
      </c>
      <c r="E8" s="10" t="str">
        <f t="shared" si="2"/>
        <v/>
      </c>
      <c r="F8" s="10" t="str">
        <f t="shared" si="3"/>
        <v/>
      </c>
    </row>
    <row r="9" spans="1:7" x14ac:dyDescent="0.35">
      <c r="A9" t="s">
        <v>78</v>
      </c>
      <c r="C9" s="10" t="str">
        <f t="shared" si="0"/>
        <v/>
      </c>
      <c r="D9" s="10" t="str">
        <f t="shared" si="1"/>
        <v/>
      </c>
      <c r="E9" s="10" t="str">
        <f t="shared" si="2"/>
        <v/>
      </c>
      <c r="F9" s="10">
        <f t="shared" si="3"/>
        <v>1</v>
      </c>
    </row>
    <row r="10" spans="1:7" x14ac:dyDescent="0.35">
      <c r="A10" t="s">
        <v>78</v>
      </c>
      <c r="C10" s="10" t="str">
        <f t="shared" si="0"/>
        <v/>
      </c>
      <c r="D10" s="10" t="str">
        <f t="shared" si="1"/>
        <v/>
      </c>
      <c r="E10" s="10" t="str">
        <f t="shared" si="2"/>
        <v/>
      </c>
      <c r="F10" s="10">
        <f t="shared" si="3"/>
        <v>1</v>
      </c>
    </row>
    <row r="11" spans="1:7" x14ac:dyDescent="0.35">
      <c r="A11" t="s">
        <v>78</v>
      </c>
      <c r="C11" s="10" t="str">
        <f t="shared" si="0"/>
        <v/>
      </c>
      <c r="D11" s="10" t="str">
        <f t="shared" si="1"/>
        <v/>
      </c>
      <c r="E11" s="10" t="str">
        <f t="shared" si="2"/>
        <v/>
      </c>
      <c r="F11" s="10">
        <f t="shared" si="3"/>
        <v>1</v>
      </c>
    </row>
    <row r="12" spans="1:7" x14ac:dyDescent="0.35">
      <c r="A12" t="s">
        <v>76</v>
      </c>
      <c r="C12" s="10" t="str">
        <f t="shared" si="0"/>
        <v/>
      </c>
      <c r="D12" s="10">
        <f t="shared" si="1"/>
        <v>1</v>
      </c>
      <c r="E12" s="10" t="str">
        <f t="shared" si="2"/>
        <v/>
      </c>
      <c r="F12" s="10" t="str">
        <f t="shared" si="3"/>
        <v/>
      </c>
    </row>
    <row r="13" spans="1:7" x14ac:dyDescent="0.35">
      <c r="A13" t="s">
        <v>75</v>
      </c>
      <c r="C13" s="10" t="str">
        <f t="shared" si="0"/>
        <v/>
      </c>
      <c r="D13" s="10" t="str">
        <f t="shared" si="1"/>
        <v/>
      </c>
      <c r="E13" s="10">
        <f t="shared" si="2"/>
        <v>1</v>
      </c>
      <c r="F13" s="10" t="str">
        <f t="shared" si="3"/>
        <v/>
      </c>
    </row>
    <row r="14" spans="1:7" x14ac:dyDescent="0.35">
      <c r="A14" t="s">
        <v>129</v>
      </c>
      <c r="C14" s="10">
        <f t="shared" si="0"/>
        <v>1</v>
      </c>
      <c r="D14" s="10" t="str">
        <f t="shared" si="1"/>
        <v/>
      </c>
      <c r="E14" s="10" t="str">
        <f t="shared" si="2"/>
        <v/>
      </c>
      <c r="F14" s="10" t="str">
        <f t="shared" si="3"/>
        <v/>
      </c>
    </row>
    <row r="15" spans="1:7" x14ac:dyDescent="0.35">
      <c r="A15" t="s">
        <v>75</v>
      </c>
      <c r="C15" s="10" t="str">
        <f t="shared" si="0"/>
        <v/>
      </c>
      <c r="D15" s="10" t="str">
        <f t="shared" si="1"/>
        <v/>
      </c>
      <c r="E15" s="10">
        <f t="shared" si="2"/>
        <v>1</v>
      </c>
      <c r="F15" s="10" t="str">
        <f t="shared" si="3"/>
        <v/>
      </c>
    </row>
    <row r="16" spans="1:7" x14ac:dyDescent="0.35">
      <c r="A16" t="s">
        <v>78</v>
      </c>
      <c r="C16" s="10" t="str">
        <f t="shared" si="0"/>
        <v/>
      </c>
      <c r="D16" s="10" t="str">
        <f t="shared" si="1"/>
        <v/>
      </c>
      <c r="E16" s="10" t="str">
        <f t="shared" si="2"/>
        <v/>
      </c>
      <c r="F16" s="10">
        <f t="shared" si="3"/>
        <v>1</v>
      </c>
    </row>
    <row r="17" spans="1:7" x14ac:dyDescent="0.35">
      <c r="A17" t="s">
        <v>75</v>
      </c>
      <c r="C17" s="10" t="str">
        <f t="shared" si="0"/>
        <v/>
      </c>
      <c r="D17" s="10" t="str">
        <f t="shared" si="1"/>
        <v/>
      </c>
      <c r="E17" s="10">
        <f t="shared" si="2"/>
        <v>1</v>
      </c>
      <c r="F17" s="10" t="str">
        <f t="shared" si="3"/>
        <v/>
      </c>
    </row>
    <row r="18" spans="1:7" x14ac:dyDescent="0.35">
      <c r="A18" t="s">
        <v>76</v>
      </c>
      <c r="C18" s="10" t="str">
        <f t="shared" si="0"/>
        <v/>
      </c>
      <c r="D18" s="10">
        <f t="shared" si="1"/>
        <v>1</v>
      </c>
      <c r="E18" s="10" t="str">
        <f t="shared" si="2"/>
        <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76</v>
      </c>
      <c r="C21" s="10" t="str">
        <f t="shared" si="0"/>
        <v/>
      </c>
      <c r="D21" s="10">
        <f t="shared" si="1"/>
        <v>1</v>
      </c>
      <c r="E21" s="10" t="str">
        <f t="shared" si="2"/>
        <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1</v>
      </c>
      <c r="D23" s="10">
        <f t="shared" ref="D23:F23" si="4">SUM(D3:D22)</f>
        <v>4</v>
      </c>
      <c r="E23" s="10">
        <f t="shared" si="4"/>
        <v>10</v>
      </c>
      <c r="F23" s="10">
        <f t="shared" si="4"/>
        <v>5</v>
      </c>
      <c r="G23">
        <f>SUM(C23:F23)</f>
        <v>20</v>
      </c>
    </row>
    <row r="24" spans="1:7" x14ac:dyDescent="0.35">
      <c r="B24" s="12" t="s">
        <v>140</v>
      </c>
      <c r="C24" s="13">
        <f>C23/$G$23</f>
        <v>0.05</v>
      </c>
      <c r="D24" s="13">
        <f t="shared" ref="D24:F24" si="5">D23/$G$23</f>
        <v>0.2</v>
      </c>
      <c r="E24" s="13">
        <f t="shared" si="5"/>
        <v>0.5</v>
      </c>
      <c r="F24" s="13">
        <f t="shared" si="5"/>
        <v>0.25</v>
      </c>
    </row>
    <row r="25" spans="1:7" x14ac:dyDescent="0.35">
      <c r="B25" s="12" t="s">
        <v>141</v>
      </c>
      <c r="C25" s="14"/>
      <c r="D25" s="14"/>
      <c r="E25" s="14"/>
      <c r="F25" s="15">
        <f>E24+F24</f>
        <v>0.75</v>
      </c>
    </row>
  </sheetData>
  <mergeCells count="1">
    <mergeCell ref="A1:F1"/>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50E75-3A42-C54C-8B9A-6D4AC4277607}">
  <dimension ref="A1:G25"/>
  <sheetViews>
    <sheetView workbookViewId="0">
      <selection activeCell="B5" sqref="B5"/>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33</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75</v>
      </c>
      <c r="B5" t="s">
        <v>100</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78</v>
      </c>
      <c r="C8" s="10" t="str">
        <f t="shared" si="0"/>
        <v/>
      </c>
      <c r="D8" s="10" t="str">
        <f t="shared" si="1"/>
        <v/>
      </c>
      <c r="E8" s="10" t="str">
        <f t="shared" si="2"/>
        <v/>
      </c>
      <c r="F8" s="10">
        <f t="shared" si="3"/>
        <v>1</v>
      </c>
    </row>
    <row r="9" spans="1:7" x14ac:dyDescent="0.35">
      <c r="A9" t="s">
        <v>75</v>
      </c>
      <c r="C9" s="10" t="str">
        <f t="shared" si="0"/>
        <v/>
      </c>
      <c r="D9" s="10" t="str">
        <f t="shared" si="1"/>
        <v/>
      </c>
      <c r="E9" s="10">
        <f t="shared" si="2"/>
        <v>1</v>
      </c>
      <c r="F9" s="10" t="str">
        <f t="shared" si="3"/>
        <v/>
      </c>
    </row>
    <row r="10" spans="1:7" x14ac:dyDescent="0.35">
      <c r="A10" t="s">
        <v>78</v>
      </c>
      <c r="C10" s="10" t="str">
        <f t="shared" si="0"/>
        <v/>
      </c>
      <c r="D10" s="10" t="str">
        <f t="shared" si="1"/>
        <v/>
      </c>
      <c r="E10" s="10" t="str">
        <f t="shared" si="2"/>
        <v/>
      </c>
      <c r="F10" s="10">
        <f t="shared" si="3"/>
        <v>1</v>
      </c>
    </row>
    <row r="11" spans="1:7" x14ac:dyDescent="0.35">
      <c r="A11" t="s">
        <v>75</v>
      </c>
      <c r="C11" s="10" t="str">
        <f t="shared" si="0"/>
        <v/>
      </c>
      <c r="D11" s="10" t="str">
        <f t="shared" si="1"/>
        <v/>
      </c>
      <c r="E11" s="10">
        <f t="shared" si="2"/>
        <v>1</v>
      </c>
      <c r="F11" s="10" t="str">
        <f t="shared" si="3"/>
        <v/>
      </c>
    </row>
    <row r="12" spans="1:7" x14ac:dyDescent="0.35">
      <c r="A12" t="s">
        <v>78</v>
      </c>
      <c r="C12" s="10" t="str">
        <f t="shared" si="0"/>
        <v/>
      </c>
      <c r="D12" s="10" t="str">
        <f t="shared" si="1"/>
        <v/>
      </c>
      <c r="E12" s="10" t="str">
        <f t="shared" si="2"/>
        <v/>
      </c>
      <c r="F12" s="10">
        <f t="shared" si="3"/>
        <v>1</v>
      </c>
    </row>
    <row r="13" spans="1:7" x14ac:dyDescent="0.35">
      <c r="A13" t="s">
        <v>75</v>
      </c>
      <c r="C13" s="10" t="str">
        <f t="shared" si="0"/>
        <v/>
      </c>
      <c r="D13" s="10" t="str">
        <f t="shared" si="1"/>
        <v/>
      </c>
      <c r="E13" s="10">
        <f t="shared" si="2"/>
        <v>1</v>
      </c>
      <c r="F13" s="10" t="str">
        <f t="shared" si="3"/>
        <v/>
      </c>
    </row>
    <row r="14" spans="1:7" x14ac:dyDescent="0.35">
      <c r="A14" t="s">
        <v>78</v>
      </c>
      <c r="C14" s="10" t="str">
        <f t="shared" si="0"/>
        <v/>
      </c>
      <c r="D14" s="10" t="str">
        <f t="shared" si="1"/>
        <v/>
      </c>
      <c r="E14" s="10" t="str">
        <f t="shared" si="2"/>
        <v/>
      </c>
      <c r="F14" s="10">
        <f t="shared" si="3"/>
        <v>1</v>
      </c>
    </row>
    <row r="15" spans="1:7" x14ac:dyDescent="0.35">
      <c r="A15" t="s">
        <v>78</v>
      </c>
      <c r="C15" s="10" t="str">
        <f t="shared" si="0"/>
        <v/>
      </c>
      <c r="D15" s="10" t="str">
        <f t="shared" si="1"/>
        <v/>
      </c>
      <c r="E15" s="10" t="str">
        <f t="shared" si="2"/>
        <v/>
      </c>
      <c r="F15" s="10">
        <f t="shared" si="3"/>
        <v>1</v>
      </c>
    </row>
    <row r="16" spans="1:7" x14ac:dyDescent="0.35">
      <c r="A16" t="s">
        <v>78</v>
      </c>
      <c r="C16" s="10" t="str">
        <f t="shared" si="0"/>
        <v/>
      </c>
      <c r="D16" s="10" t="str">
        <f t="shared" si="1"/>
        <v/>
      </c>
      <c r="E16" s="10" t="str">
        <f t="shared" si="2"/>
        <v/>
      </c>
      <c r="F16" s="10">
        <f t="shared" si="3"/>
        <v>1</v>
      </c>
    </row>
    <row r="17" spans="1:7" x14ac:dyDescent="0.35">
      <c r="A17" t="s">
        <v>75</v>
      </c>
      <c r="C17" s="10" t="str">
        <f t="shared" si="0"/>
        <v/>
      </c>
      <c r="D17" s="10" t="str">
        <f t="shared" si="1"/>
        <v/>
      </c>
      <c r="E17" s="10">
        <f t="shared" si="2"/>
        <v>1</v>
      </c>
      <c r="F17" s="10" t="str">
        <f t="shared" si="3"/>
        <v/>
      </c>
    </row>
    <row r="18" spans="1:7" x14ac:dyDescent="0.35">
      <c r="A18" t="s">
        <v>78</v>
      </c>
      <c r="C18" s="10" t="str">
        <f t="shared" si="0"/>
        <v/>
      </c>
      <c r="D18" s="10" t="str">
        <f t="shared" si="1"/>
        <v/>
      </c>
      <c r="E18" s="10" t="str">
        <f t="shared" si="2"/>
        <v/>
      </c>
      <c r="F18" s="10">
        <f t="shared" si="3"/>
        <v>1</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78</v>
      </c>
      <c r="C21" s="10" t="str">
        <f t="shared" si="0"/>
        <v/>
      </c>
      <c r="D21" s="10" t="str">
        <f t="shared" si="1"/>
        <v/>
      </c>
      <c r="E21" s="10" t="str">
        <f t="shared" si="2"/>
        <v/>
      </c>
      <c r="F21" s="10">
        <f t="shared" si="3"/>
        <v>1</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0</v>
      </c>
      <c r="E23" s="10">
        <f t="shared" si="4"/>
        <v>10</v>
      </c>
      <c r="F23" s="10">
        <f t="shared" si="4"/>
        <v>10</v>
      </c>
      <c r="G23">
        <f>SUM(C23:F23)</f>
        <v>20</v>
      </c>
    </row>
    <row r="24" spans="1:7" x14ac:dyDescent="0.35">
      <c r="B24" s="12" t="s">
        <v>140</v>
      </c>
      <c r="C24" s="13">
        <f>C23/$G$23</f>
        <v>0</v>
      </c>
      <c r="D24" s="13">
        <f t="shared" ref="D24:F24" si="5">D23/$G$23</f>
        <v>0</v>
      </c>
      <c r="E24" s="13">
        <f t="shared" si="5"/>
        <v>0.5</v>
      </c>
      <c r="F24" s="13">
        <f t="shared" si="5"/>
        <v>0.5</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EA0B3-DD4B-8245-AAD5-F6F94C16FF51}">
  <dimension ref="A1:G25"/>
  <sheetViews>
    <sheetView workbookViewId="0">
      <selection activeCell="B4" sqref="B4:B1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34</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75</v>
      </c>
      <c r="B4" t="s">
        <v>82</v>
      </c>
      <c r="C4" s="10" t="str">
        <f t="shared" ref="C4:C22" si="0">IF(A4=$C$2,1,"")</f>
        <v/>
      </c>
      <c r="D4" s="10" t="str">
        <f t="shared" ref="D4:D22" si="1">IF(A4=$D$2,1,"")</f>
        <v/>
      </c>
      <c r="E4" s="10">
        <f t="shared" ref="E4:E22" si="2">IF(A4=$E$2,1,"")</f>
        <v>1</v>
      </c>
      <c r="F4" s="10" t="str">
        <f t="shared" ref="F4:F22" si="3">IF(A4=$F$2,1,"")</f>
        <v/>
      </c>
    </row>
    <row r="5" spans="1:7" x14ac:dyDescent="0.35">
      <c r="A5" t="s">
        <v>75</v>
      </c>
      <c r="B5" t="s">
        <v>101</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75</v>
      </c>
      <c r="C7" s="10" t="str">
        <f t="shared" si="0"/>
        <v/>
      </c>
      <c r="D7" s="10" t="str">
        <f t="shared" si="1"/>
        <v/>
      </c>
      <c r="E7" s="10">
        <f t="shared" si="2"/>
        <v>1</v>
      </c>
      <c r="F7" s="10" t="str">
        <f t="shared" si="3"/>
        <v/>
      </c>
    </row>
    <row r="8" spans="1:7" x14ac:dyDescent="0.35">
      <c r="A8" t="s">
        <v>75</v>
      </c>
      <c r="C8" s="10" t="str">
        <f t="shared" si="0"/>
        <v/>
      </c>
      <c r="D8" s="10" t="str">
        <f t="shared" si="1"/>
        <v/>
      </c>
      <c r="E8" s="10">
        <f t="shared" si="2"/>
        <v>1</v>
      </c>
      <c r="F8" s="10" t="str">
        <f t="shared" si="3"/>
        <v/>
      </c>
    </row>
    <row r="9" spans="1:7" x14ac:dyDescent="0.35">
      <c r="A9" t="s">
        <v>76</v>
      </c>
      <c r="C9" s="10" t="str">
        <f t="shared" si="0"/>
        <v/>
      </c>
      <c r="D9" s="10">
        <f t="shared" si="1"/>
        <v>1</v>
      </c>
      <c r="E9" s="10" t="str">
        <f t="shared" si="2"/>
        <v/>
      </c>
      <c r="F9" s="10" t="str">
        <f t="shared" si="3"/>
        <v/>
      </c>
    </row>
    <row r="10" spans="1:7" x14ac:dyDescent="0.35">
      <c r="A10" t="s">
        <v>75</v>
      </c>
      <c r="C10" s="10" t="str">
        <f t="shared" si="0"/>
        <v/>
      </c>
      <c r="D10" s="10" t="str">
        <f t="shared" si="1"/>
        <v/>
      </c>
      <c r="E10" s="10">
        <f t="shared" si="2"/>
        <v>1</v>
      </c>
      <c r="F10" s="10" t="str">
        <f t="shared" si="3"/>
        <v/>
      </c>
    </row>
    <row r="11" spans="1:7" x14ac:dyDescent="0.35">
      <c r="A11" t="s">
        <v>75</v>
      </c>
      <c r="C11" s="10" t="str">
        <f t="shared" si="0"/>
        <v/>
      </c>
      <c r="D11" s="10" t="str">
        <f t="shared" si="1"/>
        <v/>
      </c>
      <c r="E11" s="10">
        <f t="shared" si="2"/>
        <v>1</v>
      </c>
      <c r="F11" s="10" t="str">
        <f t="shared" si="3"/>
        <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B14" t="s">
        <v>130</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77</v>
      </c>
      <c r="C17" s="10" t="str">
        <f t="shared" si="0"/>
        <v/>
      </c>
      <c r="D17" s="10" t="str">
        <f t="shared" si="1"/>
        <v/>
      </c>
      <c r="E17" s="10" t="str">
        <f t="shared" si="2"/>
        <v/>
      </c>
      <c r="F17" s="10">
        <f t="shared" si="3"/>
        <v>1</v>
      </c>
    </row>
    <row r="18" spans="1:7" x14ac:dyDescent="0.35">
      <c r="A18" t="s">
        <v>75</v>
      </c>
      <c r="C18" s="10" t="str">
        <f t="shared" si="0"/>
        <v/>
      </c>
      <c r="D18" s="10" t="str">
        <f t="shared" si="1"/>
        <v/>
      </c>
      <c r="E18" s="10">
        <f t="shared" si="2"/>
        <v>1</v>
      </c>
      <c r="F18" s="10" t="str">
        <f t="shared" si="3"/>
        <v/>
      </c>
    </row>
    <row r="19" spans="1:7" x14ac:dyDescent="0.35">
      <c r="A19" t="s">
        <v>75</v>
      </c>
      <c r="C19" s="10" t="str">
        <f t="shared" si="0"/>
        <v/>
      </c>
      <c r="D19" s="10" t="str">
        <f t="shared" si="1"/>
        <v/>
      </c>
      <c r="E19" s="10">
        <f t="shared" si="2"/>
        <v>1</v>
      </c>
      <c r="F19" s="10" t="str">
        <f t="shared" si="3"/>
        <v/>
      </c>
    </row>
    <row r="20" spans="1:7" x14ac:dyDescent="0.35">
      <c r="A20" t="s">
        <v>76</v>
      </c>
      <c r="C20" s="10" t="str">
        <f t="shared" si="0"/>
        <v/>
      </c>
      <c r="D20" s="10">
        <f t="shared" si="1"/>
        <v>1</v>
      </c>
      <c r="E20" s="10" t="str">
        <f t="shared" si="2"/>
        <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3</v>
      </c>
      <c r="E23" s="10">
        <f t="shared" si="4"/>
        <v>16</v>
      </c>
      <c r="F23" s="10">
        <f t="shared" si="4"/>
        <v>1</v>
      </c>
      <c r="G23">
        <f>SUM(C23:F23)</f>
        <v>20</v>
      </c>
    </row>
    <row r="24" spans="1:7" x14ac:dyDescent="0.35">
      <c r="B24" s="12" t="s">
        <v>140</v>
      </c>
      <c r="C24" s="13">
        <f>C23/$G$23</f>
        <v>0</v>
      </c>
      <c r="D24" s="13">
        <f t="shared" ref="D24:F24" si="5">D23/$G$23</f>
        <v>0.15</v>
      </c>
      <c r="E24" s="13">
        <f t="shared" si="5"/>
        <v>0.8</v>
      </c>
      <c r="F24" s="13">
        <f t="shared" si="5"/>
        <v>0.05</v>
      </c>
    </row>
    <row r="25" spans="1:7" x14ac:dyDescent="0.35">
      <c r="B25" s="12" t="s">
        <v>141</v>
      </c>
      <c r="C25" s="14"/>
      <c r="D25" s="14"/>
      <c r="E25" s="14"/>
      <c r="F25" s="15">
        <f>E24+F24</f>
        <v>0.85000000000000009</v>
      </c>
    </row>
  </sheetData>
  <mergeCells count="1">
    <mergeCell ref="A1:F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B859-8FAF-CC47-8ACA-C768496106FD}">
  <dimension ref="A1:G25"/>
  <sheetViews>
    <sheetView workbookViewId="0">
      <selection activeCell="B4" sqref="B4:B13"/>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35</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75</v>
      </c>
      <c r="B4" t="s">
        <v>83</v>
      </c>
      <c r="C4" s="10" t="str">
        <f t="shared" ref="C4:C22" si="0">IF(A4=$C$2,1,"")</f>
        <v/>
      </c>
      <c r="D4" s="10" t="str">
        <f t="shared" ref="D4:D22" si="1">IF(A4=$D$2,1,"")</f>
        <v/>
      </c>
      <c r="E4" s="10">
        <f t="shared" ref="E4:E22" si="2">IF(A4=$E$2,1,"")</f>
        <v>1</v>
      </c>
      <c r="F4" s="10" t="str">
        <f t="shared" ref="F4:F22" si="3">IF(A4=$F$2,1,"")</f>
        <v/>
      </c>
    </row>
    <row r="5" spans="1:7" x14ac:dyDescent="0.35">
      <c r="A5" t="s">
        <v>75</v>
      </c>
      <c r="B5" t="s">
        <v>102</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75</v>
      </c>
      <c r="C7" s="10" t="str">
        <f t="shared" si="0"/>
        <v/>
      </c>
      <c r="D7" s="10" t="str">
        <f t="shared" si="1"/>
        <v/>
      </c>
      <c r="E7" s="10">
        <f t="shared" si="2"/>
        <v>1</v>
      </c>
      <c r="F7" s="10" t="str">
        <f t="shared" si="3"/>
        <v/>
      </c>
    </row>
    <row r="8" spans="1:7" x14ac:dyDescent="0.35">
      <c r="A8" t="s">
        <v>75</v>
      </c>
      <c r="C8" s="10" t="str">
        <f t="shared" si="0"/>
        <v/>
      </c>
      <c r="D8" s="10" t="str">
        <f t="shared" si="1"/>
        <v/>
      </c>
      <c r="E8" s="10">
        <f t="shared" si="2"/>
        <v>1</v>
      </c>
      <c r="F8" s="10" t="str">
        <f t="shared" si="3"/>
        <v/>
      </c>
    </row>
    <row r="9" spans="1:7" x14ac:dyDescent="0.35">
      <c r="A9" t="s">
        <v>76</v>
      </c>
      <c r="C9" s="10" t="str">
        <f t="shared" si="0"/>
        <v/>
      </c>
      <c r="D9" s="10">
        <f t="shared" si="1"/>
        <v>1</v>
      </c>
      <c r="E9" s="10" t="str">
        <f t="shared" si="2"/>
        <v/>
      </c>
      <c r="F9" s="10" t="str">
        <f t="shared" si="3"/>
        <v/>
      </c>
    </row>
    <row r="10" spans="1:7" x14ac:dyDescent="0.35">
      <c r="A10" t="s">
        <v>75</v>
      </c>
      <c r="C10" s="10" t="str">
        <f t="shared" si="0"/>
        <v/>
      </c>
      <c r="D10" s="10" t="str">
        <f t="shared" si="1"/>
        <v/>
      </c>
      <c r="E10" s="10">
        <f t="shared" si="2"/>
        <v>1</v>
      </c>
      <c r="F10" s="10" t="str">
        <f t="shared" si="3"/>
        <v/>
      </c>
    </row>
    <row r="11" spans="1:7" x14ac:dyDescent="0.35">
      <c r="A11" t="s">
        <v>75</v>
      </c>
      <c r="C11" s="10" t="str">
        <f t="shared" si="0"/>
        <v/>
      </c>
      <c r="D11" s="10" t="str">
        <f t="shared" si="1"/>
        <v/>
      </c>
      <c r="E11" s="10">
        <f t="shared" si="2"/>
        <v>1</v>
      </c>
      <c r="F11" s="10" t="str">
        <f t="shared" si="3"/>
        <v/>
      </c>
    </row>
    <row r="12" spans="1:7" x14ac:dyDescent="0.35">
      <c r="A12" t="s">
        <v>75</v>
      </c>
      <c r="C12" s="10" t="str">
        <f t="shared" si="0"/>
        <v/>
      </c>
      <c r="D12" s="10" t="str">
        <f t="shared" si="1"/>
        <v/>
      </c>
      <c r="E12" s="10">
        <f t="shared" si="2"/>
        <v>1</v>
      </c>
      <c r="F12" s="10" t="str">
        <f t="shared" si="3"/>
        <v/>
      </c>
    </row>
    <row r="13" spans="1:7" x14ac:dyDescent="0.35">
      <c r="A13" t="s">
        <v>76</v>
      </c>
      <c r="B13" t="s">
        <v>128</v>
      </c>
      <c r="C13" s="10" t="str">
        <f t="shared" si="0"/>
        <v/>
      </c>
      <c r="D13" s="10">
        <f t="shared" si="1"/>
        <v>1</v>
      </c>
      <c r="E13" s="10" t="str">
        <f t="shared" si="2"/>
        <v/>
      </c>
      <c r="F13" s="10" t="str">
        <f t="shared" si="3"/>
        <v/>
      </c>
    </row>
    <row r="14" spans="1:7" x14ac:dyDescent="0.35">
      <c r="A14" t="s">
        <v>76</v>
      </c>
      <c r="C14" s="10" t="str">
        <f t="shared" si="0"/>
        <v/>
      </c>
      <c r="D14" s="10">
        <f t="shared" si="1"/>
        <v>1</v>
      </c>
      <c r="E14" s="10" t="str">
        <f t="shared" si="2"/>
        <v/>
      </c>
      <c r="F14" s="10" t="str">
        <f t="shared" si="3"/>
        <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76</v>
      </c>
      <c r="C18" s="10" t="str">
        <f t="shared" si="0"/>
        <v/>
      </c>
      <c r="D18" s="10">
        <f t="shared" si="1"/>
        <v>1</v>
      </c>
      <c r="E18" s="10" t="str">
        <f t="shared" si="2"/>
        <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5</v>
      </c>
      <c r="E23" s="10">
        <f t="shared" si="4"/>
        <v>15</v>
      </c>
      <c r="F23" s="10">
        <f t="shared" si="4"/>
        <v>0</v>
      </c>
      <c r="G23">
        <f>SUM(C23:F23)</f>
        <v>20</v>
      </c>
    </row>
    <row r="24" spans="1:7" x14ac:dyDescent="0.35">
      <c r="B24" s="12" t="s">
        <v>140</v>
      </c>
      <c r="C24" s="13">
        <f>C23/$G$23</f>
        <v>0</v>
      </c>
      <c r="D24" s="13">
        <f t="shared" ref="D24:F24" si="5">D23/$G$23</f>
        <v>0.25</v>
      </c>
      <c r="E24" s="13">
        <f t="shared" si="5"/>
        <v>0.75</v>
      </c>
      <c r="F24" s="13">
        <f t="shared" si="5"/>
        <v>0</v>
      </c>
    </row>
    <row r="25" spans="1:7" x14ac:dyDescent="0.35">
      <c r="B25" s="12" t="s">
        <v>141</v>
      </c>
      <c r="C25" s="14"/>
      <c r="D25" s="14"/>
      <c r="E25" s="14"/>
      <c r="F25" s="15">
        <f>E24+F24</f>
        <v>0.75</v>
      </c>
    </row>
  </sheetData>
  <mergeCells count="1">
    <mergeCell ref="A1:F1"/>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F9024-4B80-2743-BA52-45055B436779}">
  <dimension ref="A1:G25"/>
  <sheetViews>
    <sheetView workbookViewId="0">
      <selection activeCell="C24" activeCellId="1" sqref="C2:F2 C24:F2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36</v>
      </c>
      <c r="B1" s="55"/>
      <c r="C1" s="55"/>
      <c r="D1" s="55"/>
      <c r="E1" s="55"/>
      <c r="F1" s="55"/>
      <c r="G1" s="8"/>
    </row>
    <row r="2" spans="1:7" x14ac:dyDescent="0.35">
      <c r="A2" s="6" t="s">
        <v>59</v>
      </c>
      <c r="B2" s="6" t="s">
        <v>62</v>
      </c>
      <c r="C2" s="7" t="s">
        <v>129</v>
      </c>
      <c r="D2" s="7" t="s">
        <v>76</v>
      </c>
      <c r="E2" s="7" t="s">
        <v>75</v>
      </c>
      <c r="F2" s="7" t="s">
        <v>78</v>
      </c>
    </row>
    <row r="3" spans="1:7" x14ac:dyDescent="0.35">
      <c r="A3" t="s">
        <v>78</v>
      </c>
      <c r="C3" s="10" t="str">
        <f>IF(A3=$C$2,1,"")</f>
        <v/>
      </c>
      <c r="D3" s="10" t="str">
        <f>IF(A3=$D$2,1,"")</f>
        <v/>
      </c>
      <c r="E3" s="10" t="str">
        <f>IF(A3=$E$2,1,"")</f>
        <v/>
      </c>
      <c r="F3" s="10">
        <f>IF(A3=$F$2,1,"")</f>
        <v>1</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78</v>
      </c>
      <c r="C5" s="10" t="str">
        <f t="shared" si="0"/>
        <v/>
      </c>
      <c r="D5" s="10" t="str">
        <f t="shared" si="1"/>
        <v/>
      </c>
      <c r="E5" s="10" t="str">
        <f t="shared" si="2"/>
        <v/>
      </c>
      <c r="F5" s="10">
        <f t="shared" si="3"/>
        <v>1</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78</v>
      </c>
      <c r="C8" s="10" t="str">
        <f t="shared" si="0"/>
        <v/>
      </c>
      <c r="D8" s="10" t="str">
        <f t="shared" si="1"/>
        <v/>
      </c>
      <c r="E8" s="10" t="str">
        <f t="shared" si="2"/>
        <v/>
      </c>
      <c r="F8" s="10">
        <f t="shared" si="3"/>
        <v>1</v>
      </c>
    </row>
    <row r="9" spans="1:7" x14ac:dyDescent="0.35">
      <c r="A9" t="s">
        <v>78</v>
      </c>
      <c r="C9" s="10" t="str">
        <f t="shared" si="0"/>
        <v/>
      </c>
      <c r="D9" s="10" t="str">
        <f t="shared" si="1"/>
        <v/>
      </c>
      <c r="E9" s="10" t="str">
        <f t="shared" si="2"/>
        <v/>
      </c>
      <c r="F9" s="10">
        <f t="shared" si="3"/>
        <v>1</v>
      </c>
    </row>
    <row r="10" spans="1:7" x14ac:dyDescent="0.35">
      <c r="A10" t="s">
        <v>78</v>
      </c>
      <c r="C10" s="10" t="str">
        <f t="shared" si="0"/>
        <v/>
      </c>
      <c r="D10" s="10" t="str">
        <f t="shared" si="1"/>
        <v/>
      </c>
      <c r="E10" s="10" t="str">
        <f t="shared" si="2"/>
        <v/>
      </c>
      <c r="F10" s="10">
        <f t="shared" si="3"/>
        <v>1</v>
      </c>
    </row>
    <row r="11" spans="1:7" x14ac:dyDescent="0.35">
      <c r="A11" t="s">
        <v>78</v>
      </c>
      <c r="C11" s="10" t="str">
        <f t="shared" si="0"/>
        <v/>
      </c>
      <c r="D11" s="10" t="str">
        <f t="shared" si="1"/>
        <v/>
      </c>
      <c r="E11" s="10" t="str">
        <f t="shared" si="2"/>
        <v/>
      </c>
      <c r="F11" s="10">
        <f t="shared" si="3"/>
        <v>1</v>
      </c>
    </row>
    <row r="12" spans="1:7" x14ac:dyDescent="0.35">
      <c r="A12" t="s">
        <v>78</v>
      </c>
      <c r="C12" s="10" t="str">
        <f t="shared" si="0"/>
        <v/>
      </c>
      <c r="D12" s="10" t="str">
        <f t="shared" si="1"/>
        <v/>
      </c>
      <c r="E12" s="10" t="str">
        <f t="shared" si="2"/>
        <v/>
      </c>
      <c r="F12" s="10">
        <f t="shared" si="3"/>
        <v>1</v>
      </c>
    </row>
    <row r="13" spans="1:7" x14ac:dyDescent="0.35">
      <c r="A13" t="s">
        <v>75</v>
      </c>
      <c r="C13" s="10" t="str">
        <f t="shared" si="0"/>
        <v/>
      </c>
      <c r="D13" s="10" t="str">
        <f t="shared" si="1"/>
        <v/>
      </c>
      <c r="E13" s="10">
        <f t="shared" si="2"/>
        <v>1</v>
      </c>
      <c r="F13" s="10" t="str">
        <f t="shared" si="3"/>
        <v/>
      </c>
    </row>
    <row r="14" spans="1:7" x14ac:dyDescent="0.35">
      <c r="A14" t="s">
        <v>78</v>
      </c>
      <c r="C14" s="10" t="str">
        <f t="shared" si="0"/>
        <v/>
      </c>
      <c r="D14" s="10" t="str">
        <f t="shared" si="1"/>
        <v/>
      </c>
      <c r="E14" s="10" t="str">
        <f t="shared" si="2"/>
        <v/>
      </c>
      <c r="F14" s="10">
        <f t="shared" si="3"/>
        <v>1</v>
      </c>
    </row>
    <row r="15" spans="1:7" x14ac:dyDescent="0.35">
      <c r="A15" t="s">
        <v>78</v>
      </c>
      <c r="C15" s="10" t="str">
        <f t="shared" si="0"/>
        <v/>
      </c>
      <c r="D15" s="10" t="str">
        <f t="shared" si="1"/>
        <v/>
      </c>
      <c r="E15" s="10" t="str">
        <f t="shared" si="2"/>
        <v/>
      </c>
      <c r="F15" s="10">
        <f t="shared" si="3"/>
        <v>1</v>
      </c>
    </row>
    <row r="16" spans="1:7" x14ac:dyDescent="0.35">
      <c r="A16" t="s">
        <v>78</v>
      </c>
      <c r="C16" s="10" t="str">
        <f t="shared" si="0"/>
        <v/>
      </c>
      <c r="D16" s="10" t="str">
        <f t="shared" si="1"/>
        <v/>
      </c>
      <c r="E16" s="10" t="str">
        <f t="shared" si="2"/>
        <v/>
      </c>
      <c r="F16" s="10">
        <f t="shared" si="3"/>
        <v>1</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78</v>
      </c>
      <c r="C21" s="10" t="str">
        <f t="shared" si="0"/>
        <v/>
      </c>
      <c r="D21" s="10" t="str">
        <f t="shared" si="1"/>
        <v/>
      </c>
      <c r="E21" s="10" t="str">
        <f t="shared" si="2"/>
        <v/>
      </c>
      <c r="F21" s="10">
        <f t="shared" si="3"/>
        <v>1</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0</v>
      </c>
      <c r="E23" s="10">
        <f t="shared" si="4"/>
        <v>6</v>
      </c>
      <c r="F23" s="10">
        <f t="shared" si="4"/>
        <v>14</v>
      </c>
      <c r="G23">
        <f>SUM(C23:F23)</f>
        <v>20</v>
      </c>
    </row>
    <row r="24" spans="1:7" x14ac:dyDescent="0.35">
      <c r="B24" s="12" t="s">
        <v>140</v>
      </c>
      <c r="C24" s="13">
        <f>C23/$G$23</f>
        <v>0</v>
      </c>
      <c r="D24" s="13">
        <f t="shared" ref="D24:F24" si="5">D23/$G$23</f>
        <v>0</v>
      </c>
      <c r="E24" s="13">
        <f t="shared" si="5"/>
        <v>0.3</v>
      </c>
      <c r="F24" s="13">
        <f t="shared" si="5"/>
        <v>0.7</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DA4D1-F53F-7745-9E30-6BDB5BEB2C41}">
  <dimension ref="A1:G25"/>
  <sheetViews>
    <sheetView workbookViewId="0">
      <selection activeCell="C24" activeCellId="1" sqref="C2:F2 C24:F2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37</v>
      </c>
      <c r="B1" s="55"/>
      <c r="C1" s="55"/>
      <c r="D1" s="55"/>
      <c r="E1" s="55"/>
      <c r="F1" s="55"/>
      <c r="G1" s="8"/>
    </row>
    <row r="2" spans="1:7" x14ac:dyDescent="0.35">
      <c r="A2" s="6" t="s">
        <v>59</v>
      </c>
      <c r="B2" s="6" t="s">
        <v>62</v>
      </c>
      <c r="C2" s="7" t="s">
        <v>129</v>
      </c>
      <c r="D2" s="7" t="s">
        <v>76</v>
      </c>
      <c r="E2" s="7" t="s">
        <v>75</v>
      </c>
      <c r="F2" s="7" t="s">
        <v>78</v>
      </c>
    </row>
    <row r="3" spans="1:7" x14ac:dyDescent="0.35">
      <c r="A3" t="s">
        <v>78</v>
      </c>
      <c r="C3" s="10" t="str">
        <f>IF(A3=$C$2,1,"")</f>
        <v/>
      </c>
      <c r="D3" s="10" t="str">
        <f>IF(A3=$D$2,1,"")</f>
        <v/>
      </c>
      <c r="E3" s="10" t="str">
        <f>IF(A3=$E$2,1,"")</f>
        <v/>
      </c>
      <c r="F3" s="10">
        <f>IF(A3=$F$2,1,"")</f>
        <v>1</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75</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78</v>
      </c>
      <c r="C8" s="10" t="str">
        <f t="shared" si="0"/>
        <v/>
      </c>
      <c r="D8" s="10" t="str">
        <f t="shared" si="1"/>
        <v/>
      </c>
      <c r="E8" s="10" t="str">
        <f t="shared" si="2"/>
        <v/>
      </c>
      <c r="F8" s="10">
        <f t="shared" si="3"/>
        <v>1</v>
      </c>
    </row>
    <row r="9" spans="1:7" x14ac:dyDescent="0.35">
      <c r="A9" t="s">
        <v>78</v>
      </c>
      <c r="C9" s="10" t="str">
        <f t="shared" si="0"/>
        <v/>
      </c>
      <c r="D9" s="10" t="str">
        <f t="shared" si="1"/>
        <v/>
      </c>
      <c r="E9" s="10" t="str">
        <f t="shared" si="2"/>
        <v/>
      </c>
      <c r="F9" s="10">
        <f t="shared" si="3"/>
        <v>1</v>
      </c>
    </row>
    <row r="10" spans="1:7" x14ac:dyDescent="0.35">
      <c r="A10" t="s">
        <v>78</v>
      </c>
      <c r="C10" s="10" t="str">
        <f t="shared" si="0"/>
        <v/>
      </c>
      <c r="D10" s="10" t="str">
        <f t="shared" si="1"/>
        <v/>
      </c>
      <c r="E10" s="10" t="str">
        <f t="shared" si="2"/>
        <v/>
      </c>
      <c r="F10" s="10">
        <f t="shared" si="3"/>
        <v>1</v>
      </c>
    </row>
    <row r="11" spans="1:7" x14ac:dyDescent="0.35">
      <c r="A11" t="s">
        <v>78</v>
      </c>
      <c r="C11" s="10" t="str">
        <f t="shared" si="0"/>
        <v/>
      </c>
      <c r="D11" s="10" t="str">
        <f t="shared" si="1"/>
        <v/>
      </c>
      <c r="E11" s="10" t="str">
        <f t="shared" si="2"/>
        <v/>
      </c>
      <c r="F11" s="10">
        <f t="shared" si="3"/>
        <v>1</v>
      </c>
    </row>
    <row r="12" spans="1:7" x14ac:dyDescent="0.35">
      <c r="A12" t="s">
        <v>78</v>
      </c>
      <c r="C12" s="10" t="str">
        <f t="shared" si="0"/>
        <v/>
      </c>
      <c r="D12" s="10" t="str">
        <f t="shared" si="1"/>
        <v/>
      </c>
      <c r="E12" s="10" t="str">
        <f t="shared" si="2"/>
        <v/>
      </c>
      <c r="F12" s="10">
        <f t="shared" si="3"/>
        <v>1</v>
      </c>
    </row>
    <row r="13" spans="1:7" x14ac:dyDescent="0.35">
      <c r="A13" t="s">
        <v>75</v>
      </c>
      <c r="C13" s="10" t="str">
        <f t="shared" si="0"/>
        <v/>
      </c>
      <c r="D13" s="10" t="str">
        <f t="shared" si="1"/>
        <v/>
      </c>
      <c r="E13" s="10">
        <f t="shared" si="2"/>
        <v>1</v>
      </c>
      <c r="F13" s="10" t="str">
        <f t="shared" si="3"/>
        <v/>
      </c>
    </row>
    <row r="14" spans="1:7" x14ac:dyDescent="0.35">
      <c r="A14" t="s">
        <v>78</v>
      </c>
      <c r="C14" s="10" t="str">
        <f t="shared" si="0"/>
        <v/>
      </c>
      <c r="D14" s="10" t="str">
        <f t="shared" si="1"/>
        <v/>
      </c>
      <c r="E14" s="10" t="str">
        <f t="shared" si="2"/>
        <v/>
      </c>
      <c r="F14" s="10">
        <f t="shared" si="3"/>
        <v>1</v>
      </c>
    </row>
    <row r="15" spans="1:7" x14ac:dyDescent="0.35">
      <c r="A15" t="s">
        <v>78</v>
      </c>
      <c r="C15" s="10" t="str">
        <f t="shared" si="0"/>
        <v/>
      </c>
      <c r="D15" s="10" t="str">
        <f t="shared" si="1"/>
        <v/>
      </c>
      <c r="E15" s="10" t="str">
        <f t="shared" si="2"/>
        <v/>
      </c>
      <c r="F15" s="10">
        <f t="shared" si="3"/>
        <v>1</v>
      </c>
    </row>
    <row r="16" spans="1:7" x14ac:dyDescent="0.35">
      <c r="A16" t="s">
        <v>78</v>
      </c>
      <c r="C16" s="10" t="str">
        <f t="shared" si="0"/>
        <v/>
      </c>
      <c r="D16" s="10" t="str">
        <f t="shared" si="1"/>
        <v/>
      </c>
      <c r="E16" s="10" t="str">
        <f t="shared" si="2"/>
        <v/>
      </c>
      <c r="F16" s="10">
        <f t="shared" si="3"/>
        <v>1</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78</v>
      </c>
      <c r="C21" s="10" t="str">
        <f t="shared" si="0"/>
        <v/>
      </c>
      <c r="D21" s="10" t="str">
        <f t="shared" si="1"/>
        <v/>
      </c>
      <c r="E21" s="10" t="str">
        <f t="shared" si="2"/>
        <v/>
      </c>
      <c r="F21" s="10">
        <f t="shared" si="3"/>
        <v>1</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0</v>
      </c>
      <c r="E23" s="10">
        <f t="shared" si="4"/>
        <v>7</v>
      </c>
      <c r="F23" s="10">
        <f t="shared" si="4"/>
        <v>13</v>
      </c>
      <c r="G23">
        <f>SUM(C23:F23)</f>
        <v>20</v>
      </c>
    </row>
    <row r="24" spans="1:7" x14ac:dyDescent="0.35">
      <c r="B24" s="12" t="s">
        <v>140</v>
      </c>
      <c r="C24" s="13">
        <f>C23/$G$23</f>
        <v>0</v>
      </c>
      <c r="D24" s="13">
        <f t="shared" ref="D24:F24" si="5">D23/$G$23</f>
        <v>0</v>
      </c>
      <c r="E24" s="13">
        <f t="shared" si="5"/>
        <v>0.35</v>
      </c>
      <c r="F24" s="13">
        <f t="shared" si="5"/>
        <v>0.65</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C1FDC-66BA-3B47-A068-7F6AE7AF78B2}">
  <dimension ref="A1:G25"/>
  <sheetViews>
    <sheetView workbookViewId="0">
      <selection activeCell="C24" activeCellId="1" sqref="C2:F2 C24:F2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38</v>
      </c>
      <c r="B1" s="55"/>
      <c r="C1" s="55"/>
      <c r="D1" s="55"/>
      <c r="E1" s="55"/>
      <c r="F1" s="55"/>
      <c r="G1" s="8"/>
    </row>
    <row r="2" spans="1:7" x14ac:dyDescent="0.35">
      <c r="A2" s="6" t="s">
        <v>59</v>
      </c>
      <c r="B2" s="6" t="s">
        <v>62</v>
      </c>
      <c r="C2" s="7" t="s">
        <v>129</v>
      </c>
      <c r="D2" s="7" t="s">
        <v>76</v>
      </c>
      <c r="E2" s="7" t="s">
        <v>75</v>
      </c>
      <c r="F2" s="7" t="s">
        <v>78</v>
      </c>
    </row>
    <row r="3" spans="1:7" x14ac:dyDescent="0.35">
      <c r="A3" t="s">
        <v>78</v>
      </c>
      <c r="C3" s="10" t="str">
        <f>IF(A3=$C$2,1,"")</f>
        <v/>
      </c>
      <c r="D3" s="10" t="str">
        <f>IF(A3=$D$2,1,"")</f>
        <v/>
      </c>
      <c r="E3" s="10" t="str">
        <f>IF(A3=$E$2,1,"")</f>
        <v/>
      </c>
      <c r="F3" s="10">
        <f>IF(A3=$F$2,1,"")</f>
        <v>1</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78</v>
      </c>
      <c r="C5" s="10" t="str">
        <f t="shared" si="0"/>
        <v/>
      </c>
      <c r="D5" s="10" t="str">
        <f t="shared" si="1"/>
        <v/>
      </c>
      <c r="E5" s="10" t="str">
        <f t="shared" si="2"/>
        <v/>
      </c>
      <c r="F5" s="10">
        <f t="shared" si="3"/>
        <v>1</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78</v>
      </c>
      <c r="C8" s="10" t="str">
        <f t="shared" si="0"/>
        <v/>
      </c>
      <c r="D8" s="10" t="str">
        <f t="shared" si="1"/>
        <v/>
      </c>
      <c r="E8" s="10" t="str">
        <f t="shared" si="2"/>
        <v/>
      </c>
      <c r="F8" s="10">
        <f t="shared" si="3"/>
        <v>1</v>
      </c>
    </row>
    <row r="9" spans="1:7" x14ac:dyDescent="0.35">
      <c r="A9" t="s">
        <v>78</v>
      </c>
      <c r="C9" s="10" t="str">
        <f t="shared" si="0"/>
        <v/>
      </c>
      <c r="D9" s="10" t="str">
        <f t="shared" si="1"/>
        <v/>
      </c>
      <c r="E9" s="10" t="str">
        <f t="shared" si="2"/>
        <v/>
      </c>
      <c r="F9" s="10">
        <f t="shared" si="3"/>
        <v>1</v>
      </c>
    </row>
    <row r="10" spans="1:7" x14ac:dyDescent="0.35">
      <c r="A10" t="s">
        <v>78</v>
      </c>
      <c r="C10" s="10" t="str">
        <f t="shared" si="0"/>
        <v/>
      </c>
      <c r="D10" s="10" t="str">
        <f t="shared" si="1"/>
        <v/>
      </c>
      <c r="E10" s="10" t="str">
        <f t="shared" si="2"/>
        <v/>
      </c>
      <c r="F10" s="10">
        <f t="shared" si="3"/>
        <v>1</v>
      </c>
    </row>
    <row r="11" spans="1:7" x14ac:dyDescent="0.35">
      <c r="A11" t="s">
        <v>78</v>
      </c>
      <c r="C11" s="10" t="str">
        <f t="shared" si="0"/>
        <v/>
      </c>
      <c r="D11" s="10" t="str">
        <f t="shared" si="1"/>
        <v/>
      </c>
      <c r="E11" s="10" t="str">
        <f t="shared" si="2"/>
        <v/>
      </c>
      <c r="F11" s="10">
        <f t="shared" si="3"/>
        <v>1</v>
      </c>
    </row>
    <row r="12" spans="1:7" x14ac:dyDescent="0.35">
      <c r="A12" t="s">
        <v>78</v>
      </c>
      <c r="C12" s="10" t="str">
        <f t="shared" si="0"/>
        <v/>
      </c>
      <c r="D12" s="10" t="str">
        <f t="shared" si="1"/>
        <v/>
      </c>
      <c r="E12" s="10" t="str">
        <f t="shared" si="2"/>
        <v/>
      </c>
      <c r="F12" s="10">
        <f t="shared" si="3"/>
        <v>1</v>
      </c>
    </row>
    <row r="13" spans="1:7" x14ac:dyDescent="0.35">
      <c r="A13" t="s">
        <v>75</v>
      </c>
      <c r="C13" s="10" t="str">
        <f t="shared" si="0"/>
        <v/>
      </c>
      <c r="D13" s="10" t="str">
        <f t="shared" si="1"/>
        <v/>
      </c>
      <c r="E13" s="10">
        <f t="shared" si="2"/>
        <v>1</v>
      </c>
      <c r="F13" s="10" t="str">
        <f t="shared" si="3"/>
        <v/>
      </c>
    </row>
    <row r="14" spans="1:7" x14ac:dyDescent="0.35">
      <c r="A14" t="s">
        <v>78</v>
      </c>
      <c r="C14" s="10" t="str">
        <f t="shared" si="0"/>
        <v/>
      </c>
      <c r="D14" s="10" t="str">
        <f t="shared" si="1"/>
        <v/>
      </c>
      <c r="E14" s="10" t="str">
        <f t="shared" si="2"/>
        <v/>
      </c>
      <c r="F14" s="10">
        <f t="shared" si="3"/>
        <v>1</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78</v>
      </c>
      <c r="C21" s="10" t="str">
        <f t="shared" si="0"/>
        <v/>
      </c>
      <c r="D21" s="10" t="str">
        <f t="shared" si="1"/>
        <v/>
      </c>
      <c r="E21" s="10" t="str">
        <f t="shared" si="2"/>
        <v/>
      </c>
      <c r="F21" s="10">
        <f t="shared" si="3"/>
        <v>1</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0</v>
      </c>
      <c r="E23" s="10">
        <f t="shared" si="4"/>
        <v>8</v>
      </c>
      <c r="F23" s="10">
        <f t="shared" si="4"/>
        <v>12</v>
      </c>
      <c r="G23">
        <f>SUM(C23:F23)</f>
        <v>20</v>
      </c>
    </row>
    <row r="24" spans="1:7" x14ac:dyDescent="0.35">
      <c r="B24" s="12" t="s">
        <v>140</v>
      </c>
      <c r="C24" s="13">
        <f>C23/$G$23</f>
        <v>0</v>
      </c>
      <c r="D24" s="13">
        <f t="shared" ref="D24:F24" si="5">D23/$G$23</f>
        <v>0</v>
      </c>
      <c r="E24" s="13">
        <f t="shared" si="5"/>
        <v>0.4</v>
      </c>
      <c r="F24" s="13">
        <f t="shared" si="5"/>
        <v>0.6</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6FCA-D674-4042-906B-7B6211118495}">
  <dimension ref="A1:G25"/>
  <sheetViews>
    <sheetView workbookViewId="0">
      <selection activeCell="C24" activeCellId="1" sqref="C2:F2 C24:F2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39</v>
      </c>
      <c r="B1" s="55"/>
      <c r="C1" s="55"/>
      <c r="D1" s="55"/>
      <c r="E1" s="55"/>
      <c r="F1" s="55"/>
      <c r="G1" s="8"/>
    </row>
    <row r="2" spans="1:7" x14ac:dyDescent="0.35">
      <c r="A2" s="6" t="s">
        <v>59</v>
      </c>
      <c r="B2" s="6" t="s">
        <v>62</v>
      </c>
      <c r="C2" s="7" t="s">
        <v>129</v>
      </c>
      <c r="D2" s="7" t="s">
        <v>76</v>
      </c>
      <c r="E2" s="7" t="s">
        <v>75</v>
      </c>
      <c r="F2" s="7" t="s">
        <v>78</v>
      </c>
    </row>
    <row r="3" spans="1:7" x14ac:dyDescent="0.35">
      <c r="A3" t="s">
        <v>78</v>
      </c>
      <c r="C3" s="10" t="str">
        <f>IF(A3=$C$2,1,"")</f>
        <v/>
      </c>
      <c r="D3" s="10" t="str">
        <f>IF(A3=$D$2,1,"")</f>
        <v/>
      </c>
      <c r="E3" s="10" t="str">
        <f>IF(A3=$E$2,1,"")</f>
        <v/>
      </c>
      <c r="F3" s="10">
        <f>IF(A3=$F$2,1,"")</f>
        <v>1</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75</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78</v>
      </c>
      <c r="C8" s="10" t="str">
        <f t="shared" si="0"/>
        <v/>
      </c>
      <c r="D8" s="10" t="str">
        <f t="shared" si="1"/>
        <v/>
      </c>
      <c r="E8" s="10" t="str">
        <f t="shared" si="2"/>
        <v/>
      </c>
      <c r="F8" s="10">
        <f t="shared" si="3"/>
        <v>1</v>
      </c>
    </row>
    <row r="9" spans="1:7" x14ac:dyDescent="0.35">
      <c r="A9" t="s">
        <v>78</v>
      </c>
      <c r="C9" s="10" t="str">
        <f t="shared" si="0"/>
        <v/>
      </c>
      <c r="D9" s="10" t="str">
        <f t="shared" si="1"/>
        <v/>
      </c>
      <c r="E9" s="10" t="str">
        <f t="shared" si="2"/>
        <v/>
      </c>
      <c r="F9" s="10">
        <f t="shared" si="3"/>
        <v>1</v>
      </c>
    </row>
    <row r="10" spans="1:7" x14ac:dyDescent="0.35">
      <c r="A10" t="s">
        <v>78</v>
      </c>
      <c r="C10" s="10" t="str">
        <f t="shared" si="0"/>
        <v/>
      </c>
      <c r="D10" s="10" t="str">
        <f t="shared" si="1"/>
        <v/>
      </c>
      <c r="E10" s="10" t="str">
        <f t="shared" si="2"/>
        <v/>
      </c>
      <c r="F10" s="10">
        <f t="shared" si="3"/>
        <v>1</v>
      </c>
    </row>
    <row r="11" spans="1:7" x14ac:dyDescent="0.35">
      <c r="A11" t="s">
        <v>78</v>
      </c>
      <c r="C11" s="10" t="str">
        <f t="shared" si="0"/>
        <v/>
      </c>
      <c r="D11" s="10" t="str">
        <f t="shared" si="1"/>
        <v/>
      </c>
      <c r="E11" s="10" t="str">
        <f t="shared" si="2"/>
        <v/>
      </c>
      <c r="F11" s="10">
        <f t="shared" si="3"/>
        <v>1</v>
      </c>
    </row>
    <row r="12" spans="1:7" x14ac:dyDescent="0.35">
      <c r="A12" t="s">
        <v>78</v>
      </c>
      <c r="C12" s="10" t="str">
        <f t="shared" si="0"/>
        <v/>
      </c>
      <c r="D12" s="10" t="str">
        <f t="shared" si="1"/>
        <v/>
      </c>
      <c r="E12" s="10" t="str">
        <f t="shared" si="2"/>
        <v/>
      </c>
      <c r="F12" s="10">
        <f t="shared" si="3"/>
        <v>1</v>
      </c>
    </row>
    <row r="13" spans="1:7" x14ac:dyDescent="0.35">
      <c r="A13" t="s">
        <v>75</v>
      </c>
      <c r="C13" s="10" t="str">
        <f t="shared" si="0"/>
        <v/>
      </c>
      <c r="D13" s="10" t="str">
        <f t="shared" si="1"/>
        <v/>
      </c>
      <c r="E13" s="10">
        <f t="shared" si="2"/>
        <v>1</v>
      </c>
      <c r="F13" s="10" t="str">
        <f t="shared" si="3"/>
        <v/>
      </c>
    </row>
    <row r="14" spans="1:7" x14ac:dyDescent="0.35">
      <c r="A14" t="s">
        <v>78</v>
      </c>
      <c r="C14" s="10" t="str">
        <f t="shared" si="0"/>
        <v/>
      </c>
      <c r="D14" s="10" t="str">
        <f t="shared" si="1"/>
        <v/>
      </c>
      <c r="E14" s="10" t="str">
        <f t="shared" si="2"/>
        <v/>
      </c>
      <c r="F14" s="10">
        <f t="shared" si="3"/>
        <v>1</v>
      </c>
    </row>
    <row r="15" spans="1:7" x14ac:dyDescent="0.35">
      <c r="A15" t="s">
        <v>78</v>
      </c>
      <c r="C15" s="10" t="str">
        <f t="shared" si="0"/>
        <v/>
      </c>
      <c r="D15" s="10" t="str">
        <f t="shared" si="1"/>
        <v/>
      </c>
      <c r="E15" s="10" t="str">
        <f t="shared" si="2"/>
        <v/>
      </c>
      <c r="F15" s="10">
        <f t="shared" si="3"/>
        <v>1</v>
      </c>
    </row>
    <row r="16" spans="1:7" x14ac:dyDescent="0.35">
      <c r="A16" t="s">
        <v>78</v>
      </c>
      <c r="C16" s="10" t="str">
        <f t="shared" si="0"/>
        <v/>
      </c>
      <c r="D16" s="10" t="str">
        <f t="shared" si="1"/>
        <v/>
      </c>
      <c r="E16" s="10" t="str">
        <f t="shared" si="2"/>
        <v/>
      </c>
      <c r="F16" s="10">
        <f t="shared" si="3"/>
        <v>1</v>
      </c>
    </row>
    <row r="17" spans="1:7" x14ac:dyDescent="0.35">
      <c r="A17" t="s">
        <v>75</v>
      </c>
      <c r="C17" s="10" t="str">
        <f t="shared" si="0"/>
        <v/>
      </c>
      <c r="D17" s="10" t="str">
        <f t="shared" si="1"/>
        <v/>
      </c>
      <c r="E17" s="10">
        <f t="shared" si="2"/>
        <v>1</v>
      </c>
      <c r="F17" s="10" t="str">
        <f t="shared" si="3"/>
        <v/>
      </c>
    </row>
    <row r="18" spans="1:7" x14ac:dyDescent="0.35">
      <c r="A18" t="s">
        <v>78</v>
      </c>
      <c r="C18" s="10" t="str">
        <f t="shared" si="0"/>
        <v/>
      </c>
      <c r="D18" s="10" t="str">
        <f t="shared" si="1"/>
        <v/>
      </c>
      <c r="E18" s="10" t="str">
        <f t="shared" si="2"/>
        <v/>
      </c>
      <c r="F18" s="10">
        <f t="shared" si="3"/>
        <v>1</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78</v>
      </c>
      <c r="C21" s="10" t="str">
        <f t="shared" si="0"/>
        <v/>
      </c>
      <c r="D21" s="10" t="str">
        <f t="shared" si="1"/>
        <v/>
      </c>
      <c r="E21" s="10" t="str">
        <f t="shared" si="2"/>
        <v/>
      </c>
      <c r="F21" s="10">
        <f t="shared" si="3"/>
        <v>1</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0</v>
      </c>
      <c r="E23" s="10">
        <f t="shared" si="4"/>
        <v>6</v>
      </c>
      <c r="F23" s="10">
        <f t="shared" si="4"/>
        <v>14</v>
      </c>
      <c r="G23">
        <f>SUM(C23:F23)</f>
        <v>20</v>
      </c>
    </row>
    <row r="24" spans="1:7" x14ac:dyDescent="0.35">
      <c r="B24" s="12" t="s">
        <v>140</v>
      </c>
      <c r="C24" s="13">
        <f>C23/$G$23</f>
        <v>0</v>
      </c>
      <c r="D24" s="13">
        <f t="shared" ref="D24:F24" si="5">D23/$G$23</f>
        <v>0</v>
      </c>
      <c r="E24" s="13">
        <f t="shared" si="5"/>
        <v>0.3</v>
      </c>
      <c r="F24" s="13">
        <f t="shared" si="5"/>
        <v>0.7</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E907D-6ACE-A044-9E0B-20ECED9E9B12}">
  <dimension ref="A1:E22"/>
  <sheetViews>
    <sheetView topLeftCell="B1" workbookViewId="0">
      <selection activeCell="R34" sqref="R34"/>
    </sheetView>
  </sheetViews>
  <sheetFormatPr defaultColWidth="10.90625" defaultRowHeight="14.5" x14ac:dyDescent="0.35"/>
  <cols>
    <col min="2" max="2" width="28.36328125" bestFit="1" customWidth="1"/>
  </cols>
  <sheetData>
    <row r="1" spans="1:5" x14ac:dyDescent="0.35">
      <c r="B1" s="2" t="s">
        <v>12</v>
      </c>
    </row>
    <row r="2" spans="1:5" x14ac:dyDescent="0.35">
      <c r="B2" s="2" t="s">
        <v>59</v>
      </c>
    </row>
    <row r="3" spans="1:5" x14ac:dyDescent="0.35">
      <c r="A3">
        <v>1</v>
      </c>
      <c r="B3" t="s">
        <v>73</v>
      </c>
      <c r="D3" t="s">
        <v>133</v>
      </c>
      <c r="E3">
        <v>1</v>
      </c>
    </row>
    <row r="4" spans="1:5" x14ac:dyDescent="0.35">
      <c r="A4">
        <v>2</v>
      </c>
      <c r="B4" t="s">
        <v>79</v>
      </c>
      <c r="D4" t="s">
        <v>117</v>
      </c>
      <c r="E4">
        <v>4</v>
      </c>
    </row>
    <row r="5" spans="1:5" x14ac:dyDescent="0.35">
      <c r="A5">
        <v>3</v>
      </c>
      <c r="B5" t="s">
        <v>85</v>
      </c>
      <c r="D5" t="s">
        <v>85</v>
      </c>
      <c r="E5">
        <v>3</v>
      </c>
    </row>
    <row r="6" spans="1:5" x14ac:dyDescent="0.35">
      <c r="A6">
        <v>4</v>
      </c>
      <c r="B6" t="s">
        <v>85</v>
      </c>
      <c r="D6" t="s">
        <v>125</v>
      </c>
      <c r="E6">
        <v>3</v>
      </c>
    </row>
    <row r="7" spans="1:5" x14ac:dyDescent="0.35">
      <c r="A7">
        <v>5</v>
      </c>
      <c r="B7" t="s">
        <v>85</v>
      </c>
      <c r="D7" t="s">
        <v>73</v>
      </c>
      <c r="E7">
        <v>1</v>
      </c>
    </row>
    <row r="8" spans="1:5" x14ac:dyDescent="0.35">
      <c r="A8">
        <v>6</v>
      </c>
      <c r="B8" t="s">
        <v>111</v>
      </c>
      <c r="D8" t="s">
        <v>79</v>
      </c>
      <c r="E8">
        <v>3</v>
      </c>
    </row>
    <row r="9" spans="1:5" x14ac:dyDescent="0.35">
      <c r="A9">
        <v>7</v>
      </c>
      <c r="B9" t="s">
        <v>79</v>
      </c>
      <c r="D9" t="s">
        <v>132</v>
      </c>
      <c r="E9">
        <v>2</v>
      </c>
    </row>
    <row r="10" spans="1:5" ht="15" thickBot="1" x14ac:dyDescent="0.4">
      <c r="A10">
        <v>8</v>
      </c>
      <c r="B10" t="s">
        <v>111</v>
      </c>
      <c r="D10" s="5" t="s">
        <v>111</v>
      </c>
      <c r="E10" s="5">
        <v>3</v>
      </c>
    </row>
    <row r="11" spans="1:5" ht="15" thickTop="1" x14ac:dyDescent="0.35">
      <c r="A11">
        <v>9</v>
      </c>
      <c r="B11" t="s">
        <v>117</v>
      </c>
      <c r="E11">
        <f>SUM(E3:E10)</f>
        <v>20</v>
      </c>
    </row>
    <row r="12" spans="1:5" x14ac:dyDescent="0.35">
      <c r="A12">
        <v>10</v>
      </c>
      <c r="B12" t="s">
        <v>117</v>
      </c>
    </row>
    <row r="13" spans="1:5" x14ac:dyDescent="0.35">
      <c r="A13">
        <v>11</v>
      </c>
      <c r="B13" t="s">
        <v>125</v>
      </c>
    </row>
    <row r="14" spans="1:5" x14ac:dyDescent="0.35">
      <c r="A14">
        <v>12</v>
      </c>
      <c r="B14" t="s">
        <v>111</v>
      </c>
    </row>
    <row r="15" spans="1:5" x14ac:dyDescent="0.35">
      <c r="A15">
        <v>13</v>
      </c>
      <c r="B15" t="s">
        <v>125</v>
      </c>
    </row>
    <row r="16" spans="1:5" x14ac:dyDescent="0.35">
      <c r="A16">
        <v>14</v>
      </c>
      <c r="B16" t="s">
        <v>132</v>
      </c>
    </row>
    <row r="17" spans="1:2" x14ac:dyDescent="0.35">
      <c r="A17">
        <v>15</v>
      </c>
      <c r="B17" t="s">
        <v>133</v>
      </c>
    </row>
    <row r="18" spans="1:2" x14ac:dyDescent="0.35">
      <c r="A18">
        <v>16</v>
      </c>
      <c r="B18" t="s">
        <v>125</v>
      </c>
    </row>
    <row r="19" spans="1:2" x14ac:dyDescent="0.35">
      <c r="A19">
        <v>17</v>
      </c>
      <c r="B19" t="s">
        <v>117</v>
      </c>
    </row>
    <row r="20" spans="1:2" x14ac:dyDescent="0.35">
      <c r="A20">
        <v>18</v>
      </c>
      <c r="B20" t="s">
        <v>132</v>
      </c>
    </row>
    <row r="21" spans="1:2" x14ac:dyDescent="0.35">
      <c r="A21">
        <v>19</v>
      </c>
      <c r="B21" t="s">
        <v>79</v>
      </c>
    </row>
    <row r="22" spans="1:2" x14ac:dyDescent="0.35">
      <c r="A22">
        <v>20</v>
      </c>
      <c r="B22" t="s">
        <v>117</v>
      </c>
    </row>
  </sheetData>
  <sortState xmlns:xlrd2="http://schemas.microsoft.com/office/spreadsheetml/2017/richdata2" ref="D3:D22">
    <sortCondition ref="D3:D22"/>
  </sortState>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74735-EE52-824E-90E6-CA159EF3FD3C}">
  <dimension ref="A1:G25"/>
  <sheetViews>
    <sheetView workbookViewId="0">
      <selection activeCell="B5" sqref="B5"/>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40</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75</v>
      </c>
      <c r="C4" s="10" t="str">
        <f t="shared" ref="C4:C22" si="0">IF(A4=$C$2,1,"")</f>
        <v/>
      </c>
      <c r="D4" s="10" t="str">
        <f t="shared" ref="D4:D22" si="1">IF(A4=$D$2,1,"")</f>
        <v/>
      </c>
      <c r="E4" s="10">
        <f t="shared" ref="E4:E22" si="2">IF(A4=$E$2,1,"")</f>
        <v>1</v>
      </c>
      <c r="F4" s="10" t="str">
        <f t="shared" ref="F4:F22" si="3">IF(A4=$F$2,1,"")</f>
        <v/>
      </c>
    </row>
    <row r="5" spans="1:7" x14ac:dyDescent="0.35">
      <c r="A5" t="s">
        <v>75</v>
      </c>
      <c r="B5" t="s">
        <v>103</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78</v>
      </c>
      <c r="C10" s="10" t="str">
        <f t="shared" si="0"/>
        <v/>
      </c>
      <c r="D10" s="10" t="str">
        <f t="shared" si="1"/>
        <v/>
      </c>
      <c r="E10" s="10" t="str">
        <f t="shared" si="2"/>
        <v/>
      </c>
      <c r="F10" s="10">
        <f t="shared" si="3"/>
        <v>1</v>
      </c>
    </row>
    <row r="11" spans="1:7" x14ac:dyDescent="0.35">
      <c r="A11" t="s">
        <v>75</v>
      </c>
      <c r="C11" s="10" t="str">
        <f t="shared" si="0"/>
        <v/>
      </c>
      <c r="D11" s="10" t="str">
        <f t="shared" si="1"/>
        <v/>
      </c>
      <c r="E11" s="10">
        <f t="shared" si="2"/>
        <v>1</v>
      </c>
      <c r="F11" s="10" t="str">
        <f t="shared" si="3"/>
        <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1</v>
      </c>
      <c r="E23" s="10">
        <f t="shared" si="4"/>
        <v>17</v>
      </c>
      <c r="F23" s="10">
        <f t="shared" si="4"/>
        <v>2</v>
      </c>
      <c r="G23">
        <f>SUM(C23:F23)</f>
        <v>20</v>
      </c>
    </row>
    <row r="24" spans="1:7" x14ac:dyDescent="0.35">
      <c r="B24" s="12" t="s">
        <v>140</v>
      </c>
      <c r="C24" s="13">
        <f>C23/$G$23</f>
        <v>0</v>
      </c>
      <c r="D24" s="13">
        <f t="shared" ref="D24:F24" si="5">D23/$G$23</f>
        <v>0.05</v>
      </c>
      <c r="E24" s="13">
        <f t="shared" si="5"/>
        <v>0.85</v>
      </c>
      <c r="F24" s="13">
        <f t="shared" si="5"/>
        <v>0.1</v>
      </c>
    </row>
    <row r="25" spans="1:7" x14ac:dyDescent="0.35">
      <c r="B25" s="12" t="s">
        <v>141</v>
      </c>
      <c r="C25" s="14"/>
      <c r="D25" s="14"/>
      <c r="E25" s="14"/>
      <c r="F25" s="15">
        <f>E24+F24</f>
        <v>0.95</v>
      </c>
    </row>
  </sheetData>
  <mergeCells count="1">
    <mergeCell ref="A1:F1"/>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B9A96-32B9-564C-9A53-553DA03A0A0C}">
  <dimension ref="A1:G25"/>
  <sheetViews>
    <sheetView workbookViewId="0">
      <selection activeCell="B5" sqref="B5"/>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41</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75</v>
      </c>
      <c r="C4" s="10" t="str">
        <f t="shared" ref="C4:C22" si="0">IF(A4=$C$2,1,"")</f>
        <v/>
      </c>
      <c r="D4" s="10" t="str">
        <f t="shared" ref="D4:D22" si="1">IF(A4=$D$2,1,"")</f>
        <v/>
      </c>
      <c r="E4" s="10">
        <f t="shared" ref="E4:E22" si="2">IF(A4=$E$2,1,"")</f>
        <v>1</v>
      </c>
      <c r="F4" s="10" t="str">
        <f t="shared" ref="F4:F22" si="3">IF(A4=$F$2,1,"")</f>
        <v/>
      </c>
    </row>
    <row r="5" spans="1:7" x14ac:dyDescent="0.35">
      <c r="A5" t="s">
        <v>75</v>
      </c>
      <c r="B5" t="s">
        <v>104</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75</v>
      </c>
      <c r="C10" s="10" t="str">
        <f t="shared" si="0"/>
        <v/>
      </c>
      <c r="D10" s="10" t="str">
        <f t="shared" si="1"/>
        <v/>
      </c>
      <c r="E10" s="10">
        <f t="shared" si="2"/>
        <v>1</v>
      </c>
      <c r="F10" s="10" t="str">
        <f t="shared" si="3"/>
        <v/>
      </c>
    </row>
    <row r="11" spans="1:7" x14ac:dyDescent="0.35">
      <c r="A11" t="s">
        <v>75</v>
      </c>
      <c r="C11" s="10" t="str">
        <f t="shared" si="0"/>
        <v/>
      </c>
      <c r="D11" s="10" t="str">
        <f t="shared" si="1"/>
        <v/>
      </c>
      <c r="E11" s="10">
        <f t="shared" si="2"/>
        <v>1</v>
      </c>
      <c r="F11" s="10" t="str">
        <f t="shared" si="3"/>
        <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78</v>
      </c>
      <c r="C16" s="10" t="str">
        <f t="shared" si="0"/>
        <v/>
      </c>
      <c r="D16" s="10" t="str">
        <f t="shared" si="1"/>
        <v/>
      </c>
      <c r="E16" s="10" t="str">
        <f t="shared" si="2"/>
        <v/>
      </c>
      <c r="F16" s="10">
        <f t="shared" si="3"/>
        <v>1</v>
      </c>
    </row>
    <row r="17" spans="1:7" x14ac:dyDescent="0.35">
      <c r="A17" t="s">
        <v>78</v>
      </c>
      <c r="C17" s="10" t="str">
        <f t="shared" si="0"/>
        <v/>
      </c>
      <c r="D17" s="10" t="str">
        <f t="shared" si="1"/>
        <v/>
      </c>
      <c r="E17" s="10" t="str">
        <f t="shared" si="2"/>
        <v/>
      </c>
      <c r="F17" s="10">
        <f t="shared" si="3"/>
        <v>1</v>
      </c>
    </row>
    <row r="18" spans="1:7" x14ac:dyDescent="0.35">
      <c r="A18" t="s">
        <v>76</v>
      </c>
      <c r="C18" s="10" t="str">
        <f t="shared" si="0"/>
        <v/>
      </c>
      <c r="D18" s="10">
        <f t="shared" si="1"/>
        <v>1</v>
      </c>
      <c r="E18" s="10" t="str">
        <f t="shared" si="2"/>
        <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1</v>
      </c>
      <c r="E23" s="10">
        <f t="shared" si="4"/>
        <v>16</v>
      </c>
      <c r="F23" s="10">
        <f t="shared" si="4"/>
        <v>3</v>
      </c>
      <c r="G23">
        <f>SUM(C23:F23)</f>
        <v>20</v>
      </c>
    </row>
    <row r="24" spans="1:7" x14ac:dyDescent="0.35">
      <c r="B24" s="12" t="s">
        <v>140</v>
      </c>
      <c r="C24" s="13">
        <f>C23/$G$23</f>
        <v>0</v>
      </c>
      <c r="D24" s="13">
        <f t="shared" ref="D24:F24" si="5">D23/$G$23</f>
        <v>0.05</v>
      </c>
      <c r="E24" s="13">
        <f t="shared" si="5"/>
        <v>0.8</v>
      </c>
      <c r="F24" s="13">
        <f t="shared" si="5"/>
        <v>0.15</v>
      </c>
    </row>
    <row r="25" spans="1:7" x14ac:dyDescent="0.35">
      <c r="B25" s="12" t="s">
        <v>141</v>
      </c>
      <c r="C25" s="14"/>
      <c r="D25" s="14"/>
      <c r="E25" s="14"/>
      <c r="F25" s="15">
        <f>E24+F24</f>
        <v>0.95000000000000007</v>
      </c>
    </row>
  </sheetData>
  <mergeCells count="1">
    <mergeCell ref="A1:F1"/>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E5C18-EECF-8A4F-B430-D6C77B427C3D}">
  <dimension ref="A1:G25"/>
  <sheetViews>
    <sheetView workbookViewId="0">
      <selection activeCell="B14" sqref="B5:B1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42</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75</v>
      </c>
      <c r="C4" s="10" t="str">
        <f t="shared" ref="C4:C22" si="0">IF(A4=$C$2,1,"")</f>
        <v/>
      </c>
      <c r="D4" s="10" t="str">
        <f t="shared" ref="D4:D22" si="1">IF(A4=$D$2,1,"")</f>
        <v/>
      </c>
      <c r="E4" s="10">
        <f t="shared" ref="E4:E22" si="2">IF(A4=$E$2,1,"")</f>
        <v>1</v>
      </c>
      <c r="F4" s="10" t="str">
        <f t="shared" ref="F4:F22" si="3">IF(A4=$F$2,1,"")</f>
        <v/>
      </c>
    </row>
    <row r="5" spans="1:7" x14ac:dyDescent="0.35">
      <c r="A5" t="s">
        <v>75</v>
      </c>
      <c r="B5" t="s">
        <v>105</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78</v>
      </c>
      <c r="C9" s="10" t="str">
        <f t="shared" si="0"/>
        <v/>
      </c>
      <c r="D9" s="10" t="str">
        <f t="shared" si="1"/>
        <v/>
      </c>
      <c r="E9" s="10" t="str">
        <f t="shared" si="2"/>
        <v/>
      </c>
      <c r="F9" s="10">
        <f t="shared" si="3"/>
        <v>1</v>
      </c>
    </row>
    <row r="10" spans="1:7" x14ac:dyDescent="0.35">
      <c r="A10" t="s">
        <v>78</v>
      </c>
      <c r="C10" s="10" t="str">
        <f t="shared" si="0"/>
        <v/>
      </c>
      <c r="D10" s="10" t="str">
        <f t="shared" si="1"/>
        <v/>
      </c>
      <c r="E10" s="10" t="str">
        <f t="shared" si="2"/>
        <v/>
      </c>
      <c r="F10" s="10">
        <f t="shared" si="3"/>
        <v>1</v>
      </c>
    </row>
    <row r="11" spans="1:7" x14ac:dyDescent="0.35">
      <c r="A11" t="s">
        <v>78</v>
      </c>
      <c r="C11" s="10" t="str">
        <f t="shared" si="0"/>
        <v/>
      </c>
      <c r="D11" s="10" t="str">
        <f t="shared" si="1"/>
        <v/>
      </c>
      <c r="E11" s="10" t="str">
        <f t="shared" si="2"/>
        <v/>
      </c>
      <c r="F11" s="10">
        <f t="shared" si="3"/>
        <v>1</v>
      </c>
    </row>
    <row r="12" spans="1:7" x14ac:dyDescent="0.35">
      <c r="A12" t="s">
        <v>75</v>
      </c>
      <c r="B12" t="s">
        <v>121</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B14" t="s">
        <v>131</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0</v>
      </c>
      <c r="E23" s="10">
        <f t="shared" si="4"/>
        <v>16</v>
      </c>
      <c r="F23" s="10">
        <f t="shared" si="4"/>
        <v>4</v>
      </c>
      <c r="G23">
        <f>SUM(C23:F23)</f>
        <v>20</v>
      </c>
    </row>
    <row r="24" spans="1:7" x14ac:dyDescent="0.35">
      <c r="B24" s="12" t="s">
        <v>140</v>
      </c>
      <c r="C24" s="13">
        <f>C23/$G$23</f>
        <v>0</v>
      </c>
      <c r="D24" s="13">
        <f t="shared" ref="D24:F24" si="5">D23/$G$23</f>
        <v>0</v>
      </c>
      <c r="E24" s="13">
        <f t="shared" si="5"/>
        <v>0.8</v>
      </c>
      <c r="F24" s="13">
        <f t="shared" si="5"/>
        <v>0.2</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01A11-2CB2-9C44-80E3-08EAA3D5687A}">
  <dimension ref="A1:G25"/>
  <sheetViews>
    <sheetView workbookViewId="0">
      <selection activeCell="C24" activeCellId="1" sqref="C2:F2 C24:F2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43</v>
      </c>
      <c r="B1" s="55"/>
      <c r="C1" s="55"/>
      <c r="D1" s="55"/>
      <c r="E1" s="55"/>
      <c r="F1" s="55"/>
      <c r="G1" s="8"/>
    </row>
    <row r="2" spans="1:7" x14ac:dyDescent="0.35">
      <c r="A2" s="6" t="s">
        <v>59</v>
      </c>
      <c r="B2" s="6" t="s">
        <v>62</v>
      </c>
      <c r="C2" s="7" t="s">
        <v>129</v>
      </c>
      <c r="D2" s="7" t="s">
        <v>76</v>
      </c>
      <c r="E2" s="7" t="s">
        <v>75</v>
      </c>
      <c r="F2" s="7" t="s">
        <v>78</v>
      </c>
    </row>
    <row r="3" spans="1:7" x14ac:dyDescent="0.35">
      <c r="A3" t="s">
        <v>78</v>
      </c>
      <c r="C3" s="10" t="str">
        <f>IF(A3=$C$2,1,"")</f>
        <v/>
      </c>
      <c r="D3" s="10" t="str">
        <f>IF(A3=$D$2,1,"")</f>
        <v/>
      </c>
      <c r="E3" s="10" t="str">
        <f>IF(A3=$E$2,1,"")</f>
        <v/>
      </c>
      <c r="F3" s="10">
        <f>IF(A3=$F$2,1,"")</f>
        <v>1</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78</v>
      </c>
      <c r="C5" s="10" t="str">
        <f t="shared" si="0"/>
        <v/>
      </c>
      <c r="D5" s="10" t="str">
        <f t="shared" si="1"/>
        <v/>
      </c>
      <c r="E5" s="10" t="str">
        <f t="shared" si="2"/>
        <v/>
      </c>
      <c r="F5" s="10">
        <f t="shared" si="3"/>
        <v>1</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78</v>
      </c>
      <c r="C8" s="10" t="str">
        <f t="shared" si="0"/>
        <v/>
      </c>
      <c r="D8" s="10" t="str">
        <f t="shared" si="1"/>
        <v/>
      </c>
      <c r="E8" s="10" t="str">
        <f t="shared" si="2"/>
        <v/>
      </c>
      <c r="F8" s="10">
        <f t="shared" si="3"/>
        <v>1</v>
      </c>
    </row>
    <row r="9" spans="1:7" x14ac:dyDescent="0.35">
      <c r="A9" t="s">
        <v>78</v>
      </c>
      <c r="C9" s="10" t="str">
        <f t="shared" si="0"/>
        <v/>
      </c>
      <c r="D9" s="10" t="str">
        <f t="shared" si="1"/>
        <v/>
      </c>
      <c r="E9" s="10" t="str">
        <f t="shared" si="2"/>
        <v/>
      </c>
      <c r="F9" s="10">
        <f t="shared" si="3"/>
        <v>1</v>
      </c>
    </row>
    <row r="10" spans="1:7" x14ac:dyDescent="0.35">
      <c r="A10" t="s">
        <v>78</v>
      </c>
      <c r="C10" s="10" t="str">
        <f t="shared" si="0"/>
        <v/>
      </c>
      <c r="D10" s="10" t="str">
        <f t="shared" si="1"/>
        <v/>
      </c>
      <c r="E10" s="10" t="str">
        <f t="shared" si="2"/>
        <v/>
      </c>
      <c r="F10" s="10">
        <f t="shared" si="3"/>
        <v>1</v>
      </c>
    </row>
    <row r="11" spans="1:7" x14ac:dyDescent="0.35">
      <c r="A11" t="s">
        <v>78</v>
      </c>
      <c r="C11" s="10" t="str">
        <f t="shared" si="0"/>
        <v/>
      </c>
      <c r="D11" s="10" t="str">
        <f t="shared" si="1"/>
        <v/>
      </c>
      <c r="E11" s="10" t="str">
        <f t="shared" si="2"/>
        <v/>
      </c>
      <c r="F11" s="10">
        <f t="shared" si="3"/>
        <v>1</v>
      </c>
    </row>
    <row r="12" spans="1:7" x14ac:dyDescent="0.35">
      <c r="A12" t="s">
        <v>78</v>
      </c>
      <c r="C12" s="10" t="str">
        <f t="shared" si="0"/>
        <v/>
      </c>
      <c r="D12" s="10" t="str">
        <f t="shared" si="1"/>
        <v/>
      </c>
      <c r="E12" s="10" t="str">
        <f t="shared" si="2"/>
        <v/>
      </c>
      <c r="F12" s="10">
        <f t="shared" si="3"/>
        <v>1</v>
      </c>
    </row>
    <row r="13" spans="1:7" x14ac:dyDescent="0.35">
      <c r="A13" t="s">
        <v>75</v>
      </c>
      <c r="C13" s="10" t="str">
        <f t="shared" si="0"/>
        <v/>
      </c>
      <c r="D13" s="10" t="str">
        <f t="shared" si="1"/>
        <v/>
      </c>
      <c r="E13" s="10">
        <f t="shared" si="2"/>
        <v>1</v>
      </c>
      <c r="F13" s="10" t="str">
        <f t="shared" si="3"/>
        <v/>
      </c>
    </row>
    <row r="14" spans="1:7" x14ac:dyDescent="0.35">
      <c r="A14" t="s">
        <v>78</v>
      </c>
      <c r="C14" s="10" t="str">
        <f t="shared" si="0"/>
        <v/>
      </c>
      <c r="D14" s="10" t="str">
        <f t="shared" si="1"/>
        <v/>
      </c>
      <c r="E14" s="10" t="str">
        <f t="shared" si="2"/>
        <v/>
      </c>
      <c r="F14" s="10">
        <f t="shared" si="3"/>
        <v>1</v>
      </c>
    </row>
    <row r="15" spans="1:7" x14ac:dyDescent="0.35">
      <c r="A15" t="s">
        <v>78</v>
      </c>
      <c r="C15" s="10" t="str">
        <f t="shared" si="0"/>
        <v/>
      </c>
      <c r="D15" s="10" t="str">
        <f t="shared" si="1"/>
        <v/>
      </c>
      <c r="E15" s="10" t="str">
        <f t="shared" si="2"/>
        <v/>
      </c>
      <c r="F15" s="10">
        <f t="shared" si="3"/>
        <v>1</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0</v>
      </c>
      <c r="E23" s="10">
        <f t="shared" si="4"/>
        <v>9</v>
      </c>
      <c r="F23" s="10">
        <f t="shared" si="4"/>
        <v>11</v>
      </c>
      <c r="G23">
        <f>SUM(C23:F23)</f>
        <v>20</v>
      </c>
    </row>
    <row r="24" spans="1:7" x14ac:dyDescent="0.35">
      <c r="B24" s="12" t="s">
        <v>140</v>
      </c>
      <c r="C24" s="13">
        <f>C23/$G$23</f>
        <v>0</v>
      </c>
      <c r="D24" s="13">
        <f t="shared" ref="D24:F24" si="5">D23/$G$23</f>
        <v>0</v>
      </c>
      <c r="E24" s="13">
        <f t="shared" si="5"/>
        <v>0.45</v>
      </c>
      <c r="F24" s="13">
        <f t="shared" si="5"/>
        <v>0.55000000000000004</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CF5D2-5E25-3C4F-91DE-DB77B01FA6A6}">
  <dimension ref="A1:G25"/>
  <sheetViews>
    <sheetView workbookViewId="0">
      <selection activeCell="B5" sqref="B5:B1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44</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75</v>
      </c>
      <c r="C4" s="10" t="str">
        <f t="shared" ref="C4:C22" si="0">IF(A4=$C$2,1,"")</f>
        <v/>
      </c>
      <c r="D4" s="10" t="str">
        <f t="shared" ref="D4:D22" si="1">IF(A4=$D$2,1,"")</f>
        <v/>
      </c>
      <c r="E4" s="10">
        <f t="shared" ref="E4:E22" si="2">IF(A4=$E$2,1,"")</f>
        <v>1</v>
      </c>
      <c r="F4" s="10" t="str">
        <f t="shared" ref="F4:F22" si="3">IF(A4=$F$2,1,"")</f>
        <v/>
      </c>
    </row>
    <row r="5" spans="1:7" x14ac:dyDescent="0.35">
      <c r="A5" t="s">
        <v>75</v>
      </c>
      <c r="B5" t="s">
        <v>106</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75</v>
      </c>
      <c r="C7" s="10" t="str">
        <f t="shared" si="0"/>
        <v/>
      </c>
      <c r="D7" s="10" t="str">
        <f t="shared" si="1"/>
        <v/>
      </c>
      <c r="E7" s="10">
        <f t="shared" si="2"/>
        <v>1</v>
      </c>
      <c r="F7" s="10" t="str">
        <f t="shared" si="3"/>
        <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78</v>
      </c>
      <c r="C10" s="10" t="str">
        <f t="shared" si="0"/>
        <v/>
      </c>
      <c r="D10" s="10" t="str">
        <f t="shared" si="1"/>
        <v/>
      </c>
      <c r="E10" s="10" t="str">
        <f t="shared" si="2"/>
        <v/>
      </c>
      <c r="F10" s="10">
        <f t="shared" si="3"/>
        <v>1</v>
      </c>
    </row>
    <row r="11" spans="1:7" x14ac:dyDescent="0.35">
      <c r="A11" t="s">
        <v>75</v>
      </c>
      <c r="C11" s="10" t="str">
        <f t="shared" si="0"/>
        <v/>
      </c>
      <c r="D11" s="10" t="str">
        <f t="shared" si="1"/>
        <v/>
      </c>
      <c r="E11" s="10">
        <f t="shared" si="2"/>
        <v>1</v>
      </c>
      <c r="F11" s="10" t="str">
        <f t="shared" si="3"/>
        <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B14" t="s">
        <v>131</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1</v>
      </c>
      <c r="E23" s="10">
        <f t="shared" si="4"/>
        <v>18</v>
      </c>
      <c r="F23" s="10">
        <f t="shared" si="4"/>
        <v>1</v>
      </c>
      <c r="G23">
        <f>SUM(C23:F23)</f>
        <v>20</v>
      </c>
    </row>
    <row r="24" spans="1:7" x14ac:dyDescent="0.35">
      <c r="B24" s="12" t="s">
        <v>140</v>
      </c>
      <c r="C24" s="13">
        <f>C23/$G$23</f>
        <v>0</v>
      </c>
      <c r="D24" s="13">
        <f t="shared" ref="D24:F24" si="5">D23/$G$23</f>
        <v>0.05</v>
      </c>
      <c r="E24" s="13">
        <f t="shared" si="5"/>
        <v>0.9</v>
      </c>
      <c r="F24" s="13">
        <f t="shared" si="5"/>
        <v>0.05</v>
      </c>
    </row>
    <row r="25" spans="1:7" x14ac:dyDescent="0.35">
      <c r="B25" s="12" t="s">
        <v>141</v>
      </c>
      <c r="C25" s="14"/>
      <c r="D25" s="14"/>
      <c r="E25" s="14"/>
      <c r="F25" s="15">
        <f>E24+F24</f>
        <v>0.95000000000000007</v>
      </c>
    </row>
  </sheetData>
  <mergeCells count="1">
    <mergeCell ref="A1:F1"/>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7DCBC-CB5B-D54F-B872-398F7303378C}">
  <dimension ref="A1:G25"/>
  <sheetViews>
    <sheetView workbookViewId="0">
      <selection activeCell="B5" sqref="B5:B12"/>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45</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75</v>
      </c>
      <c r="C4" s="10" t="str">
        <f t="shared" ref="C4:C22" si="0">IF(A4=$C$2,1,"")</f>
        <v/>
      </c>
      <c r="D4" s="10" t="str">
        <f t="shared" ref="D4:D22" si="1">IF(A4=$D$2,1,"")</f>
        <v/>
      </c>
      <c r="E4" s="10">
        <f t="shared" ref="E4:E22" si="2">IF(A4=$E$2,1,"")</f>
        <v>1</v>
      </c>
      <c r="F4" s="10" t="str">
        <f t="shared" ref="F4:F22" si="3">IF(A4=$F$2,1,"")</f>
        <v/>
      </c>
    </row>
    <row r="5" spans="1:7" x14ac:dyDescent="0.35">
      <c r="A5" t="s">
        <v>75</v>
      </c>
      <c r="B5" t="s">
        <v>107</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78</v>
      </c>
      <c r="C10" s="10" t="str">
        <f t="shared" si="0"/>
        <v/>
      </c>
      <c r="D10" s="10" t="str">
        <f t="shared" si="1"/>
        <v/>
      </c>
      <c r="E10" s="10" t="str">
        <f t="shared" si="2"/>
        <v/>
      </c>
      <c r="F10" s="10">
        <f t="shared" si="3"/>
        <v>1</v>
      </c>
    </row>
    <row r="11" spans="1:7" x14ac:dyDescent="0.35">
      <c r="A11" t="s">
        <v>78</v>
      </c>
      <c r="C11" s="10" t="str">
        <f t="shared" si="0"/>
        <v/>
      </c>
      <c r="D11" s="10" t="str">
        <f t="shared" si="1"/>
        <v/>
      </c>
      <c r="E11" s="10" t="str">
        <f t="shared" si="2"/>
        <v/>
      </c>
      <c r="F11" s="10">
        <f t="shared" si="3"/>
        <v>1</v>
      </c>
    </row>
    <row r="12" spans="1:7" x14ac:dyDescent="0.35">
      <c r="A12" t="s">
        <v>75</v>
      </c>
      <c r="B12" t="s">
        <v>122</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1</v>
      </c>
      <c r="E23" s="10">
        <f t="shared" si="4"/>
        <v>16</v>
      </c>
      <c r="F23" s="10">
        <f t="shared" si="4"/>
        <v>3</v>
      </c>
      <c r="G23">
        <f>SUM(C23:F23)</f>
        <v>20</v>
      </c>
    </row>
    <row r="24" spans="1:7" x14ac:dyDescent="0.35">
      <c r="B24" s="12" t="s">
        <v>140</v>
      </c>
      <c r="C24" s="13">
        <f>C23/$G$23</f>
        <v>0</v>
      </c>
      <c r="D24" s="13">
        <f t="shared" ref="D24:F24" si="5">D23/$G$23</f>
        <v>0.05</v>
      </c>
      <c r="E24" s="13">
        <f t="shared" si="5"/>
        <v>0.8</v>
      </c>
      <c r="F24" s="13">
        <f t="shared" si="5"/>
        <v>0.15</v>
      </c>
    </row>
    <row r="25" spans="1:7" x14ac:dyDescent="0.35">
      <c r="B25" s="12" t="s">
        <v>141</v>
      </c>
      <c r="C25" s="14"/>
      <c r="D25" s="14"/>
      <c r="E25" s="14"/>
      <c r="F25" s="15">
        <f>E24+F24</f>
        <v>0.95000000000000007</v>
      </c>
    </row>
  </sheetData>
  <mergeCells count="1">
    <mergeCell ref="A1:F1"/>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2E9C0-7A28-A64F-936A-44B987CC4769}">
  <dimension ref="A1:G25"/>
  <sheetViews>
    <sheetView workbookViewId="0">
      <selection activeCell="B4" sqref="B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46</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76</v>
      </c>
      <c r="B4" t="s">
        <v>84</v>
      </c>
      <c r="C4" s="10" t="str">
        <f t="shared" ref="C4:C22" si="0">IF(A4=$C$2,1,"")</f>
        <v/>
      </c>
      <c r="D4" s="10">
        <f t="shared" ref="D4:D22" si="1">IF(A4=$D$2,1,"")</f>
        <v>1</v>
      </c>
      <c r="E4" s="10" t="str">
        <f t="shared" ref="E4:E22" si="2">IF(A4=$E$2,1,"")</f>
        <v/>
      </c>
      <c r="F4" s="10" t="str">
        <f t="shared" ref="F4:F22" si="3">IF(A4=$F$2,1,"")</f>
        <v/>
      </c>
    </row>
    <row r="5" spans="1:7" x14ac:dyDescent="0.35">
      <c r="A5" t="s">
        <v>75</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76</v>
      </c>
      <c r="C9" s="10" t="str">
        <f t="shared" si="0"/>
        <v/>
      </c>
      <c r="D9" s="10">
        <f t="shared" si="1"/>
        <v>1</v>
      </c>
      <c r="E9" s="10" t="str">
        <f t="shared" si="2"/>
        <v/>
      </c>
      <c r="F9" s="10" t="str">
        <f t="shared" si="3"/>
        <v/>
      </c>
    </row>
    <row r="10" spans="1:7" x14ac:dyDescent="0.35">
      <c r="A10" t="s">
        <v>75</v>
      </c>
      <c r="C10" s="10" t="str">
        <f t="shared" si="0"/>
        <v/>
      </c>
      <c r="D10" s="10" t="str">
        <f t="shared" si="1"/>
        <v/>
      </c>
      <c r="E10" s="10">
        <f t="shared" si="2"/>
        <v>1</v>
      </c>
      <c r="F10" s="10" t="str">
        <f t="shared" si="3"/>
        <v/>
      </c>
    </row>
    <row r="11" spans="1:7" x14ac:dyDescent="0.35">
      <c r="A11" t="s">
        <v>78</v>
      </c>
      <c r="C11" s="10" t="str">
        <f t="shared" si="0"/>
        <v/>
      </c>
      <c r="D11" s="10" t="str">
        <f t="shared" si="1"/>
        <v/>
      </c>
      <c r="E11" s="10" t="str">
        <f t="shared" si="2"/>
        <v/>
      </c>
      <c r="F11" s="10">
        <f t="shared" si="3"/>
        <v>1</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78</v>
      </c>
      <c r="C17" s="10" t="str">
        <f t="shared" si="0"/>
        <v/>
      </c>
      <c r="D17" s="10" t="str">
        <f t="shared" si="1"/>
        <v/>
      </c>
      <c r="E17" s="10" t="str">
        <f t="shared" si="2"/>
        <v/>
      </c>
      <c r="F17" s="10">
        <f t="shared" si="3"/>
        <v>1</v>
      </c>
    </row>
    <row r="18" spans="1:7" x14ac:dyDescent="0.35">
      <c r="A18" t="s">
        <v>76</v>
      </c>
      <c r="C18" s="10" t="str">
        <f t="shared" si="0"/>
        <v/>
      </c>
      <c r="D18" s="10">
        <f t="shared" si="1"/>
        <v>1</v>
      </c>
      <c r="E18" s="10" t="str">
        <f t="shared" si="2"/>
        <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4</v>
      </c>
      <c r="E23" s="10">
        <f t="shared" si="4"/>
        <v>13</v>
      </c>
      <c r="F23" s="10">
        <f t="shared" si="4"/>
        <v>3</v>
      </c>
      <c r="G23">
        <f>SUM(C23:F23)</f>
        <v>20</v>
      </c>
    </row>
    <row r="24" spans="1:7" x14ac:dyDescent="0.35">
      <c r="B24" s="12" t="s">
        <v>140</v>
      </c>
      <c r="C24" s="13">
        <f>C23/$G$23</f>
        <v>0</v>
      </c>
      <c r="D24" s="13">
        <f t="shared" ref="D24:F24" si="5">D23/$G$23</f>
        <v>0.2</v>
      </c>
      <c r="E24" s="13">
        <f t="shared" si="5"/>
        <v>0.65</v>
      </c>
      <c r="F24" s="13">
        <f t="shared" si="5"/>
        <v>0.15</v>
      </c>
    </row>
    <row r="25" spans="1:7" x14ac:dyDescent="0.35">
      <c r="B25" s="12" t="s">
        <v>141</v>
      </c>
      <c r="C25" s="14"/>
      <c r="D25" s="14"/>
      <c r="E25" s="14"/>
      <c r="F25" s="15">
        <f>E24+F24</f>
        <v>0.8</v>
      </c>
    </row>
  </sheetData>
  <mergeCells count="1">
    <mergeCell ref="A1:F1"/>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4733F-67C2-F44F-8B26-31B3FD4692E3}">
  <dimension ref="A1:G25"/>
  <sheetViews>
    <sheetView workbookViewId="0">
      <selection activeCell="C24" activeCellId="1" sqref="C2:F2 C24:F2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47</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75</v>
      </c>
      <c r="C4" s="10" t="str">
        <f t="shared" ref="C4:C22" si="0">IF(A4=$C$2,1,"")</f>
        <v/>
      </c>
      <c r="D4" s="10" t="str">
        <f t="shared" ref="D4:D22" si="1">IF(A4=$D$2,1,"")</f>
        <v/>
      </c>
      <c r="E4" s="10">
        <f t="shared" ref="E4:E22" si="2">IF(A4=$E$2,1,"")</f>
        <v>1</v>
      </c>
      <c r="F4" s="10" t="str">
        <f t="shared" ref="F4:F22" si="3">IF(A4=$F$2,1,"")</f>
        <v/>
      </c>
    </row>
    <row r="5" spans="1:7" x14ac:dyDescent="0.35">
      <c r="A5" t="s">
        <v>75</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75</v>
      </c>
      <c r="C7" s="10" t="str">
        <f t="shared" si="0"/>
        <v/>
      </c>
      <c r="D7" s="10" t="str">
        <f t="shared" si="1"/>
        <v/>
      </c>
      <c r="E7" s="10">
        <f t="shared" si="2"/>
        <v>1</v>
      </c>
      <c r="F7" s="10" t="str">
        <f t="shared" si="3"/>
        <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78</v>
      </c>
      <c r="C10" s="10" t="str">
        <f t="shared" si="0"/>
        <v/>
      </c>
      <c r="D10" s="10" t="str">
        <f t="shared" si="1"/>
        <v/>
      </c>
      <c r="E10" s="10" t="str">
        <f t="shared" si="2"/>
        <v/>
      </c>
      <c r="F10" s="10">
        <f t="shared" si="3"/>
        <v>1</v>
      </c>
    </row>
    <row r="11" spans="1:7" x14ac:dyDescent="0.35">
      <c r="A11" t="s">
        <v>78</v>
      </c>
      <c r="C11" s="10" t="str">
        <f t="shared" si="0"/>
        <v/>
      </c>
      <c r="D11" s="10" t="str">
        <f t="shared" si="1"/>
        <v/>
      </c>
      <c r="E11" s="10" t="str">
        <f t="shared" si="2"/>
        <v/>
      </c>
      <c r="F11" s="10">
        <f t="shared" si="3"/>
        <v>1</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1</v>
      </c>
      <c r="E23" s="10">
        <f t="shared" si="4"/>
        <v>17</v>
      </c>
      <c r="F23" s="10">
        <f t="shared" si="4"/>
        <v>2</v>
      </c>
      <c r="G23">
        <f>SUM(C23:F23)</f>
        <v>20</v>
      </c>
    </row>
    <row r="24" spans="1:7" x14ac:dyDescent="0.35">
      <c r="B24" s="12" t="s">
        <v>140</v>
      </c>
      <c r="C24" s="13">
        <f>C23/$G$23</f>
        <v>0</v>
      </c>
      <c r="D24" s="13">
        <f t="shared" ref="D24:F24" si="5">D23/$G$23</f>
        <v>0.05</v>
      </c>
      <c r="E24" s="13">
        <f t="shared" si="5"/>
        <v>0.85</v>
      </c>
      <c r="F24" s="13">
        <f t="shared" si="5"/>
        <v>0.1</v>
      </c>
    </row>
    <row r="25" spans="1:7" x14ac:dyDescent="0.35">
      <c r="B25" s="12" t="s">
        <v>141</v>
      </c>
      <c r="C25" s="14"/>
      <c r="D25" s="14"/>
      <c r="E25" s="14"/>
      <c r="F25" s="15">
        <f>E24+F24</f>
        <v>0.95</v>
      </c>
    </row>
  </sheetData>
  <mergeCells count="1">
    <mergeCell ref="A1:F1"/>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685AD-4D36-3347-9A8D-5AD204E56DA1}">
  <dimension ref="A1:G25"/>
  <sheetViews>
    <sheetView workbookViewId="0">
      <selection activeCell="C24" activeCellId="1" sqref="C2:F2 C24:F2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48</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75</v>
      </c>
      <c r="C4" s="10" t="str">
        <f t="shared" ref="C4:C22" si="0">IF(A4=$C$2,1,"")</f>
        <v/>
      </c>
      <c r="D4" s="10" t="str">
        <f t="shared" ref="D4:D22" si="1">IF(A4=$D$2,1,"")</f>
        <v/>
      </c>
      <c r="E4" s="10">
        <f t="shared" ref="E4:E22" si="2">IF(A4=$E$2,1,"")</f>
        <v>1</v>
      </c>
      <c r="F4" s="10" t="str">
        <f t="shared" ref="F4:F22" si="3">IF(A4=$F$2,1,"")</f>
        <v/>
      </c>
    </row>
    <row r="5" spans="1:7" x14ac:dyDescent="0.35">
      <c r="A5" t="s">
        <v>75</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75</v>
      </c>
      <c r="C7" s="10" t="str">
        <f t="shared" si="0"/>
        <v/>
      </c>
      <c r="D7" s="10" t="str">
        <f t="shared" si="1"/>
        <v/>
      </c>
      <c r="E7" s="10">
        <f t="shared" si="2"/>
        <v>1</v>
      </c>
      <c r="F7" s="10" t="str">
        <f t="shared" si="3"/>
        <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75</v>
      </c>
      <c r="C10" s="10" t="str">
        <f t="shared" si="0"/>
        <v/>
      </c>
      <c r="D10" s="10" t="str">
        <f t="shared" si="1"/>
        <v/>
      </c>
      <c r="E10" s="10">
        <f t="shared" si="2"/>
        <v>1</v>
      </c>
      <c r="F10" s="10" t="str">
        <f t="shared" si="3"/>
        <v/>
      </c>
    </row>
    <row r="11" spans="1:7" x14ac:dyDescent="0.35">
      <c r="A11" t="s">
        <v>78</v>
      </c>
      <c r="C11" s="10" t="str">
        <f t="shared" si="0"/>
        <v/>
      </c>
      <c r="D11" s="10" t="str">
        <f t="shared" si="1"/>
        <v/>
      </c>
      <c r="E11" s="10" t="str">
        <f t="shared" si="2"/>
        <v/>
      </c>
      <c r="F11" s="10">
        <f t="shared" si="3"/>
        <v>1</v>
      </c>
    </row>
    <row r="12" spans="1:7" x14ac:dyDescent="0.35">
      <c r="A12" t="s">
        <v>76</v>
      </c>
      <c r="C12" s="10" t="str">
        <f t="shared" si="0"/>
        <v/>
      </c>
      <c r="D12" s="10">
        <f t="shared" si="1"/>
        <v>1</v>
      </c>
      <c r="E12" s="10" t="str">
        <f t="shared" si="2"/>
        <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76</v>
      </c>
      <c r="C18" s="10" t="str">
        <f t="shared" si="0"/>
        <v/>
      </c>
      <c r="D18" s="10">
        <f t="shared" si="1"/>
        <v>1</v>
      </c>
      <c r="E18" s="10" t="str">
        <f t="shared" si="2"/>
        <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3</v>
      </c>
      <c r="E23" s="10">
        <f t="shared" si="4"/>
        <v>16</v>
      </c>
      <c r="F23" s="10">
        <f t="shared" si="4"/>
        <v>1</v>
      </c>
      <c r="G23">
        <f>SUM(C23:F23)</f>
        <v>20</v>
      </c>
    </row>
    <row r="24" spans="1:7" x14ac:dyDescent="0.35">
      <c r="B24" s="12" t="s">
        <v>140</v>
      </c>
      <c r="C24" s="13">
        <f>C23/$G$23</f>
        <v>0</v>
      </c>
      <c r="D24" s="13">
        <f t="shared" ref="D24:F24" si="5">D23/$G$23</f>
        <v>0.15</v>
      </c>
      <c r="E24" s="13">
        <f t="shared" si="5"/>
        <v>0.8</v>
      </c>
      <c r="F24" s="13">
        <f t="shared" si="5"/>
        <v>0.05</v>
      </c>
    </row>
    <row r="25" spans="1:7" x14ac:dyDescent="0.35">
      <c r="B25" s="12" t="s">
        <v>141</v>
      </c>
      <c r="C25" s="14"/>
      <c r="D25" s="14"/>
      <c r="E25" s="14"/>
      <c r="F25" s="15">
        <f>E24+F24</f>
        <v>0.85000000000000009</v>
      </c>
    </row>
  </sheetData>
  <mergeCells count="1">
    <mergeCell ref="A1:F1"/>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AD0E2-F850-7C4F-9616-69E5A417B83B}">
  <dimension ref="A1:G25"/>
  <sheetViews>
    <sheetView workbookViewId="0">
      <selection activeCell="B5" sqref="B5:B20"/>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49</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78</v>
      </c>
      <c r="B5" t="s">
        <v>108</v>
      </c>
      <c r="C5" s="10" t="str">
        <f t="shared" si="0"/>
        <v/>
      </c>
      <c r="D5" s="10" t="str">
        <f t="shared" si="1"/>
        <v/>
      </c>
      <c r="E5" s="10" t="str">
        <f t="shared" si="2"/>
        <v/>
      </c>
      <c r="F5" s="10">
        <f t="shared" si="3"/>
        <v>1</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76</v>
      </c>
      <c r="B8" t="s">
        <v>115</v>
      </c>
      <c r="C8" s="10" t="str">
        <f t="shared" si="0"/>
        <v/>
      </c>
      <c r="D8" s="10">
        <f t="shared" si="1"/>
        <v>1</v>
      </c>
      <c r="E8" s="10" t="str">
        <f t="shared" si="2"/>
        <v/>
      </c>
      <c r="F8" s="10" t="str">
        <f t="shared" si="3"/>
        <v/>
      </c>
    </row>
    <row r="9" spans="1:7" x14ac:dyDescent="0.35">
      <c r="A9" t="s">
        <v>78</v>
      </c>
      <c r="C9" s="10" t="str">
        <f t="shared" si="0"/>
        <v/>
      </c>
      <c r="D9" s="10" t="str">
        <f t="shared" si="1"/>
        <v/>
      </c>
      <c r="E9" s="10" t="str">
        <f t="shared" si="2"/>
        <v/>
      </c>
      <c r="F9" s="10">
        <f t="shared" si="3"/>
        <v>1</v>
      </c>
    </row>
    <row r="10" spans="1:7" x14ac:dyDescent="0.35">
      <c r="A10" t="s">
        <v>76</v>
      </c>
      <c r="B10" t="s">
        <v>116</v>
      </c>
      <c r="C10" s="10" t="str">
        <f t="shared" si="0"/>
        <v/>
      </c>
      <c r="D10" s="10">
        <f t="shared" si="1"/>
        <v>1</v>
      </c>
      <c r="E10" s="10" t="str">
        <f t="shared" si="2"/>
        <v/>
      </c>
      <c r="F10" s="10" t="str">
        <f t="shared" si="3"/>
        <v/>
      </c>
    </row>
    <row r="11" spans="1:7" x14ac:dyDescent="0.35">
      <c r="A11" t="s">
        <v>78</v>
      </c>
      <c r="C11" s="10" t="str">
        <f t="shared" si="0"/>
        <v/>
      </c>
      <c r="D11" s="10" t="str">
        <f t="shared" si="1"/>
        <v/>
      </c>
      <c r="E11" s="10" t="str">
        <f t="shared" si="2"/>
        <v/>
      </c>
      <c r="F11" s="10">
        <f t="shared" si="3"/>
        <v>1</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78</v>
      </c>
      <c r="C14" s="10" t="str">
        <f t="shared" si="0"/>
        <v/>
      </c>
      <c r="D14" s="10" t="str">
        <f t="shared" si="1"/>
        <v/>
      </c>
      <c r="E14" s="10" t="str">
        <f t="shared" si="2"/>
        <v/>
      </c>
      <c r="F14" s="10">
        <f t="shared" si="3"/>
        <v>1</v>
      </c>
    </row>
    <row r="15" spans="1:7" x14ac:dyDescent="0.35">
      <c r="A15" t="s">
        <v>78</v>
      </c>
      <c r="C15" s="10" t="str">
        <f t="shared" si="0"/>
        <v/>
      </c>
      <c r="D15" s="10" t="str">
        <f t="shared" si="1"/>
        <v/>
      </c>
      <c r="E15" s="10" t="str">
        <f t="shared" si="2"/>
        <v/>
      </c>
      <c r="F15" s="10">
        <f t="shared" si="3"/>
        <v>1</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78</v>
      </c>
      <c r="C19" s="10" t="str">
        <f t="shared" si="0"/>
        <v/>
      </c>
      <c r="D19" s="10" t="str">
        <f t="shared" si="1"/>
        <v/>
      </c>
      <c r="E19" s="10" t="str">
        <f t="shared" si="2"/>
        <v/>
      </c>
      <c r="F19" s="10">
        <f t="shared" si="3"/>
        <v>1</v>
      </c>
    </row>
    <row r="20" spans="1:7" x14ac:dyDescent="0.35">
      <c r="A20" t="s">
        <v>129</v>
      </c>
      <c r="B20" t="s">
        <v>137</v>
      </c>
      <c r="C20" s="10">
        <f t="shared" si="0"/>
        <v>1</v>
      </c>
      <c r="D20" s="10" t="str">
        <f t="shared" si="1"/>
        <v/>
      </c>
      <c r="E20" s="10" t="str">
        <f t="shared" si="2"/>
        <v/>
      </c>
      <c r="F20" s="10" t="str">
        <f t="shared" si="3"/>
        <v/>
      </c>
    </row>
    <row r="21" spans="1:7" x14ac:dyDescent="0.35">
      <c r="A21" t="s">
        <v>78</v>
      </c>
      <c r="C21" s="10" t="str">
        <f t="shared" si="0"/>
        <v/>
      </c>
      <c r="D21" s="10" t="str">
        <f t="shared" si="1"/>
        <v/>
      </c>
      <c r="E21" s="10" t="str">
        <f t="shared" si="2"/>
        <v/>
      </c>
      <c r="F21" s="10">
        <f t="shared" si="3"/>
        <v>1</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1</v>
      </c>
      <c r="D23" s="10">
        <f t="shared" ref="D23:F23" si="4">SUM(D3:D22)</f>
        <v>2</v>
      </c>
      <c r="E23" s="10">
        <f t="shared" si="4"/>
        <v>8</v>
      </c>
      <c r="F23" s="10">
        <f t="shared" si="4"/>
        <v>9</v>
      </c>
      <c r="G23">
        <f>SUM(C23:F23)</f>
        <v>20</v>
      </c>
    </row>
    <row r="24" spans="1:7" x14ac:dyDescent="0.35">
      <c r="B24" s="12" t="s">
        <v>140</v>
      </c>
      <c r="C24" s="13">
        <f>C23/$G$23</f>
        <v>0.05</v>
      </c>
      <c r="D24" s="13">
        <f t="shared" ref="D24:F24" si="5">D23/$G$23</f>
        <v>0.1</v>
      </c>
      <c r="E24" s="13">
        <f t="shared" si="5"/>
        <v>0.4</v>
      </c>
      <c r="F24" s="13">
        <f t="shared" si="5"/>
        <v>0.45</v>
      </c>
    </row>
    <row r="25" spans="1:7" x14ac:dyDescent="0.35">
      <c r="B25" s="12" t="s">
        <v>141</v>
      </c>
      <c r="C25" s="14"/>
      <c r="D25" s="14"/>
      <c r="E25" s="14"/>
      <c r="F25" s="15">
        <f>E24+F24</f>
        <v>0.85000000000000009</v>
      </c>
    </row>
  </sheetData>
  <mergeCells count="1">
    <mergeCell ref="A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5F9A2-D0E1-7A40-81D9-C20C7B2AAD9D}">
  <dimension ref="A1:G22"/>
  <sheetViews>
    <sheetView workbookViewId="0">
      <selection activeCell="E3" sqref="E3:F7"/>
    </sheetView>
  </sheetViews>
  <sheetFormatPr defaultColWidth="10.90625" defaultRowHeight="14.5" x14ac:dyDescent="0.35"/>
  <cols>
    <col min="2" max="2" width="100.453125" bestFit="1" customWidth="1"/>
    <col min="3" max="3" width="19.453125" bestFit="1" customWidth="1"/>
    <col min="5" max="5" width="31.453125" bestFit="1" customWidth="1"/>
  </cols>
  <sheetData>
    <row r="1" spans="1:7" x14ac:dyDescent="0.35">
      <c r="B1" s="2" t="s">
        <v>14</v>
      </c>
      <c r="C1" s="2"/>
    </row>
    <row r="2" spans="1:7" x14ac:dyDescent="0.35">
      <c r="B2" s="2" t="s">
        <v>59</v>
      </c>
      <c r="C2" s="2" t="s">
        <v>61</v>
      </c>
    </row>
    <row r="3" spans="1:7" x14ac:dyDescent="0.35">
      <c r="B3" t="s">
        <v>110</v>
      </c>
      <c r="E3" s="19" t="s">
        <v>110</v>
      </c>
      <c r="F3" s="19">
        <v>3</v>
      </c>
      <c r="G3" s="37">
        <f>F3/$F$7</f>
        <v>0.15</v>
      </c>
    </row>
    <row r="4" spans="1:7" x14ac:dyDescent="0.35">
      <c r="B4" t="s">
        <v>110</v>
      </c>
      <c r="E4" s="19" t="s">
        <v>134</v>
      </c>
      <c r="F4" s="19">
        <v>1</v>
      </c>
      <c r="G4" s="37">
        <f t="shared" ref="G4:G6" si="0">F4/$F$7</f>
        <v>0.05</v>
      </c>
    </row>
    <row r="5" spans="1:7" x14ac:dyDescent="0.35">
      <c r="B5" t="s">
        <v>110</v>
      </c>
      <c r="E5" s="19" t="s">
        <v>138</v>
      </c>
      <c r="F5" s="19">
        <v>1</v>
      </c>
      <c r="G5" s="37">
        <f t="shared" si="0"/>
        <v>0.05</v>
      </c>
    </row>
    <row r="6" spans="1:7" ht="15" thickBot="1" x14ac:dyDescent="0.4">
      <c r="B6" t="s">
        <v>134</v>
      </c>
      <c r="E6" s="40" t="s">
        <v>74</v>
      </c>
      <c r="F6" s="40">
        <v>15</v>
      </c>
      <c r="G6" s="38">
        <f t="shared" si="0"/>
        <v>0.75</v>
      </c>
    </row>
    <row r="7" spans="1:7" ht="15" thickTop="1" x14ac:dyDescent="0.35">
      <c r="B7" t="s">
        <v>61</v>
      </c>
      <c r="C7" t="s">
        <v>112</v>
      </c>
      <c r="E7" s="39" t="s">
        <v>157</v>
      </c>
      <c r="F7" s="19">
        <f>SUM(F3:F6)</f>
        <v>20</v>
      </c>
      <c r="G7" s="19"/>
    </row>
    <row r="8" spans="1:7" x14ac:dyDescent="0.35">
      <c r="A8">
        <v>1</v>
      </c>
      <c r="B8" t="s">
        <v>74</v>
      </c>
    </row>
    <row r="9" spans="1:7" x14ac:dyDescent="0.35">
      <c r="A9">
        <v>2</v>
      </c>
      <c r="B9" t="s">
        <v>74</v>
      </c>
    </row>
    <row r="10" spans="1:7" x14ac:dyDescent="0.35">
      <c r="A10">
        <v>3</v>
      </c>
      <c r="B10" t="s">
        <v>74</v>
      </c>
    </row>
    <row r="11" spans="1:7" x14ac:dyDescent="0.35">
      <c r="A11">
        <v>4</v>
      </c>
      <c r="B11" t="s">
        <v>74</v>
      </c>
    </row>
    <row r="12" spans="1:7" x14ac:dyDescent="0.35">
      <c r="A12">
        <v>5</v>
      </c>
      <c r="B12" t="s">
        <v>74</v>
      </c>
    </row>
    <row r="13" spans="1:7" x14ac:dyDescent="0.35">
      <c r="A13">
        <v>6</v>
      </c>
      <c r="B13" t="s">
        <v>74</v>
      </c>
    </row>
    <row r="14" spans="1:7" x14ac:dyDescent="0.35">
      <c r="A14">
        <v>7</v>
      </c>
      <c r="B14" t="s">
        <v>74</v>
      </c>
    </row>
    <row r="15" spans="1:7" x14ac:dyDescent="0.35">
      <c r="A15">
        <v>8</v>
      </c>
      <c r="B15" t="s">
        <v>74</v>
      </c>
    </row>
    <row r="16" spans="1:7" x14ac:dyDescent="0.35">
      <c r="A16">
        <v>9</v>
      </c>
      <c r="B16" t="s">
        <v>74</v>
      </c>
    </row>
    <row r="17" spans="1:2" x14ac:dyDescent="0.35">
      <c r="A17">
        <v>10</v>
      </c>
      <c r="B17" t="s">
        <v>74</v>
      </c>
    </row>
    <row r="18" spans="1:2" x14ac:dyDescent="0.35">
      <c r="A18">
        <v>11</v>
      </c>
      <c r="B18" t="s">
        <v>74</v>
      </c>
    </row>
    <row r="19" spans="1:2" x14ac:dyDescent="0.35">
      <c r="A19">
        <v>12</v>
      </c>
      <c r="B19" t="s">
        <v>74</v>
      </c>
    </row>
    <row r="20" spans="1:2" x14ac:dyDescent="0.35">
      <c r="A20">
        <v>13</v>
      </c>
      <c r="B20" t="s">
        <v>74</v>
      </c>
    </row>
    <row r="21" spans="1:2" x14ac:dyDescent="0.35">
      <c r="A21">
        <v>14</v>
      </c>
      <c r="B21" t="s">
        <v>74</v>
      </c>
    </row>
    <row r="22" spans="1:2" x14ac:dyDescent="0.35">
      <c r="A22">
        <v>15</v>
      </c>
      <c r="B22" t="s">
        <v>74</v>
      </c>
    </row>
  </sheetData>
  <sortState xmlns:xlrd2="http://schemas.microsoft.com/office/spreadsheetml/2017/richdata2" ref="B3:C22">
    <sortCondition ref="B3:B22"/>
  </sortState>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F3768-586B-E741-AF3F-FA8207C3D08C}">
  <dimension ref="A1:G25"/>
  <sheetViews>
    <sheetView workbookViewId="0">
      <selection activeCell="C24" activeCellId="1" sqref="C2:F2 C24:F2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50</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75</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75</v>
      </c>
      <c r="C7" s="10" t="str">
        <f t="shared" si="0"/>
        <v/>
      </c>
      <c r="D7" s="10" t="str">
        <f t="shared" si="1"/>
        <v/>
      </c>
      <c r="E7" s="10">
        <f t="shared" si="2"/>
        <v>1</v>
      </c>
      <c r="F7" s="10" t="str">
        <f t="shared" si="3"/>
        <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75</v>
      </c>
      <c r="C10" s="10" t="str">
        <f t="shared" si="0"/>
        <v/>
      </c>
      <c r="D10" s="10" t="str">
        <f t="shared" si="1"/>
        <v/>
      </c>
      <c r="E10" s="10">
        <f t="shared" si="2"/>
        <v>1</v>
      </c>
      <c r="F10" s="10" t="str">
        <f t="shared" si="3"/>
        <v/>
      </c>
    </row>
    <row r="11" spans="1:7" x14ac:dyDescent="0.35">
      <c r="A11" t="s">
        <v>78</v>
      </c>
      <c r="C11" s="10" t="str">
        <f t="shared" si="0"/>
        <v/>
      </c>
      <c r="D11" s="10" t="str">
        <f t="shared" si="1"/>
        <v/>
      </c>
      <c r="E11" s="10" t="str">
        <f t="shared" si="2"/>
        <v/>
      </c>
      <c r="F11" s="10">
        <f t="shared" si="3"/>
        <v>1</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1</v>
      </c>
      <c r="E23" s="10">
        <f t="shared" si="4"/>
        <v>16</v>
      </c>
      <c r="F23" s="10">
        <f t="shared" si="4"/>
        <v>3</v>
      </c>
      <c r="G23">
        <f>SUM(C23:F23)</f>
        <v>20</v>
      </c>
    </row>
    <row r="24" spans="1:7" x14ac:dyDescent="0.35">
      <c r="B24" s="12" t="s">
        <v>140</v>
      </c>
      <c r="C24" s="13">
        <f>C23/$G$23</f>
        <v>0</v>
      </c>
      <c r="D24" s="13">
        <f t="shared" ref="D24:F24" si="5">D23/$G$23</f>
        <v>0.05</v>
      </c>
      <c r="E24" s="13">
        <f t="shared" si="5"/>
        <v>0.8</v>
      </c>
      <c r="F24" s="13">
        <f t="shared" si="5"/>
        <v>0.15</v>
      </c>
    </row>
    <row r="25" spans="1:7" x14ac:dyDescent="0.35">
      <c r="B25" s="12" t="s">
        <v>141</v>
      </c>
      <c r="C25" s="14"/>
      <c r="D25" s="14"/>
      <c r="E25" s="14"/>
      <c r="F25" s="15">
        <f>E24+F24</f>
        <v>0.95000000000000007</v>
      </c>
    </row>
  </sheetData>
  <mergeCells count="1">
    <mergeCell ref="A1:F1"/>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F0304-3327-D649-BE4D-10C43767D723}">
  <dimension ref="A1:G25"/>
  <sheetViews>
    <sheetView workbookViewId="0">
      <selection activeCell="C24" activeCellId="1" sqref="C2:F2 C24:F2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51</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75</v>
      </c>
      <c r="C5" s="10" t="str">
        <f t="shared" si="0"/>
        <v/>
      </c>
      <c r="D5" s="10" t="str">
        <f t="shared" si="1"/>
        <v/>
      </c>
      <c r="E5" s="10">
        <f t="shared" si="2"/>
        <v>1</v>
      </c>
      <c r="F5" s="10" t="str">
        <f t="shared" si="3"/>
        <v/>
      </c>
    </row>
    <row r="6" spans="1:7" x14ac:dyDescent="0.35">
      <c r="A6" t="s">
        <v>76</v>
      </c>
      <c r="C6" s="10" t="str">
        <f t="shared" si="0"/>
        <v/>
      </c>
      <c r="D6" s="10">
        <f t="shared" si="1"/>
        <v>1</v>
      </c>
      <c r="E6" s="10" t="str">
        <f t="shared" si="2"/>
        <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75</v>
      </c>
      <c r="C10" s="10" t="str">
        <f t="shared" si="0"/>
        <v/>
      </c>
      <c r="D10" s="10" t="str">
        <f t="shared" si="1"/>
        <v/>
      </c>
      <c r="E10" s="10">
        <f t="shared" si="2"/>
        <v>1</v>
      </c>
      <c r="F10" s="10" t="str">
        <f t="shared" si="3"/>
        <v/>
      </c>
    </row>
    <row r="11" spans="1:7" x14ac:dyDescent="0.35">
      <c r="A11" t="s">
        <v>75</v>
      </c>
      <c r="B11" t="s">
        <v>118</v>
      </c>
      <c r="C11" s="10" t="str">
        <f t="shared" si="0"/>
        <v/>
      </c>
      <c r="D11" s="10" t="str">
        <f t="shared" si="1"/>
        <v/>
      </c>
      <c r="E11" s="10">
        <f t="shared" si="2"/>
        <v>1</v>
      </c>
      <c r="F11" s="10" t="str">
        <f t="shared" si="3"/>
        <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78</v>
      </c>
      <c r="C16" s="10" t="str">
        <f t="shared" si="0"/>
        <v/>
      </c>
      <c r="D16" s="10" t="str">
        <f t="shared" si="1"/>
        <v/>
      </c>
      <c r="E16" s="10" t="str">
        <f t="shared" si="2"/>
        <v/>
      </c>
      <c r="F16" s="10">
        <f t="shared" si="3"/>
        <v>1</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1</v>
      </c>
      <c r="E23" s="10">
        <f t="shared" si="4"/>
        <v>16</v>
      </c>
      <c r="F23" s="10">
        <f t="shared" si="4"/>
        <v>3</v>
      </c>
      <c r="G23">
        <f>SUM(C23:F23)</f>
        <v>20</v>
      </c>
    </row>
    <row r="24" spans="1:7" x14ac:dyDescent="0.35">
      <c r="B24" s="12" t="s">
        <v>140</v>
      </c>
      <c r="C24" s="13">
        <f>C23/$G$23</f>
        <v>0</v>
      </c>
      <c r="D24" s="13">
        <f t="shared" ref="D24:F24" si="5">D23/$G$23</f>
        <v>0.05</v>
      </c>
      <c r="E24" s="13">
        <f t="shared" si="5"/>
        <v>0.8</v>
      </c>
      <c r="F24" s="13">
        <f t="shared" si="5"/>
        <v>0.15</v>
      </c>
    </row>
    <row r="25" spans="1:7" x14ac:dyDescent="0.35">
      <c r="B25" s="12" t="s">
        <v>141</v>
      </c>
      <c r="C25" s="14"/>
      <c r="D25" s="14"/>
      <c r="E25" s="14"/>
      <c r="F25" s="15">
        <f>E24+F24</f>
        <v>0.95000000000000007</v>
      </c>
    </row>
  </sheetData>
  <mergeCells count="1">
    <mergeCell ref="A1:F1"/>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97E47-920D-A44F-ABDC-A5ECC54D7FF1}">
  <dimension ref="A1:G25"/>
  <sheetViews>
    <sheetView workbookViewId="0">
      <selection activeCell="B8" sqref="B8"/>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52</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75</v>
      </c>
      <c r="C5" s="10" t="str">
        <f t="shared" si="0"/>
        <v/>
      </c>
      <c r="D5" s="10" t="str">
        <f t="shared" si="1"/>
        <v/>
      </c>
      <c r="E5" s="10">
        <f t="shared" si="2"/>
        <v>1</v>
      </c>
      <c r="F5" s="10" t="str">
        <f t="shared" si="3"/>
        <v/>
      </c>
    </row>
    <row r="6" spans="1:7" x14ac:dyDescent="0.35">
      <c r="A6" t="s">
        <v>76</v>
      </c>
      <c r="C6" s="10" t="str">
        <f t="shared" si="0"/>
        <v/>
      </c>
      <c r="D6" s="10">
        <f t="shared" si="1"/>
        <v>1</v>
      </c>
      <c r="E6" s="10" t="str">
        <f t="shared" si="2"/>
        <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75</v>
      </c>
      <c r="C10" s="10" t="str">
        <f t="shared" si="0"/>
        <v/>
      </c>
      <c r="D10" s="10" t="str">
        <f t="shared" si="1"/>
        <v/>
      </c>
      <c r="E10" s="10">
        <f t="shared" si="2"/>
        <v>1</v>
      </c>
      <c r="F10" s="10" t="str">
        <f t="shared" si="3"/>
        <v/>
      </c>
    </row>
    <row r="11" spans="1:7" x14ac:dyDescent="0.35">
      <c r="A11" t="s">
        <v>75</v>
      </c>
      <c r="C11" s="10" t="str">
        <f t="shared" si="0"/>
        <v/>
      </c>
      <c r="D11" s="10" t="str">
        <f t="shared" si="1"/>
        <v/>
      </c>
      <c r="E11" s="10">
        <f t="shared" si="2"/>
        <v>1</v>
      </c>
      <c r="F11" s="10" t="str">
        <f t="shared" si="3"/>
        <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2</v>
      </c>
      <c r="E23" s="10">
        <f t="shared" si="4"/>
        <v>16</v>
      </c>
      <c r="F23" s="10">
        <f t="shared" si="4"/>
        <v>2</v>
      </c>
      <c r="G23">
        <f>SUM(C23:F23)</f>
        <v>20</v>
      </c>
    </row>
    <row r="24" spans="1:7" x14ac:dyDescent="0.35">
      <c r="B24" s="12" t="s">
        <v>140</v>
      </c>
      <c r="C24" s="13">
        <f>C23/$G$23</f>
        <v>0</v>
      </c>
      <c r="D24" s="13">
        <f t="shared" ref="D24:F24" si="5">D23/$G$23</f>
        <v>0.1</v>
      </c>
      <c r="E24" s="13">
        <f t="shared" si="5"/>
        <v>0.8</v>
      </c>
      <c r="F24" s="13">
        <f t="shared" si="5"/>
        <v>0.1</v>
      </c>
    </row>
    <row r="25" spans="1:7" x14ac:dyDescent="0.35">
      <c r="B25" s="12" t="s">
        <v>141</v>
      </c>
      <c r="C25" s="14"/>
      <c r="D25" s="14"/>
      <c r="E25" s="14"/>
      <c r="F25" s="15">
        <f>E24+F24</f>
        <v>0.9</v>
      </c>
    </row>
  </sheetData>
  <mergeCells count="1">
    <mergeCell ref="A1:F1"/>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C2427-E0D6-DE46-A596-F0D21A815B82}">
  <dimension ref="A1:G25"/>
  <sheetViews>
    <sheetView workbookViewId="0">
      <selection activeCell="C24" activeCellId="1" sqref="C2:F2 C24:F2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53</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75</v>
      </c>
      <c r="C5" s="10" t="str">
        <f t="shared" si="0"/>
        <v/>
      </c>
      <c r="D5" s="10" t="str">
        <f t="shared" si="1"/>
        <v/>
      </c>
      <c r="E5" s="10">
        <f t="shared" si="2"/>
        <v>1</v>
      </c>
      <c r="F5" s="10" t="str">
        <f t="shared" si="3"/>
        <v/>
      </c>
    </row>
    <row r="6" spans="1:7" x14ac:dyDescent="0.35">
      <c r="A6" t="s">
        <v>76</v>
      </c>
      <c r="C6" s="10" t="str">
        <f t="shared" si="0"/>
        <v/>
      </c>
      <c r="D6" s="10">
        <f t="shared" si="1"/>
        <v>1</v>
      </c>
      <c r="E6" s="10" t="str">
        <f t="shared" si="2"/>
        <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75</v>
      </c>
      <c r="C10" s="10" t="str">
        <f t="shared" si="0"/>
        <v/>
      </c>
      <c r="D10" s="10" t="str">
        <f t="shared" si="1"/>
        <v/>
      </c>
      <c r="E10" s="10">
        <f t="shared" si="2"/>
        <v>1</v>
      </c>
      <c r="F10" s="10" t="str">
        <f t="shared" si="3"/>
        <v/>
      </c>
    </row>
    <row r="11" spans="1:7" x14ac:dyDescent="0.35">
      <c r="A11" t="s">
        <v>75</v>
      </c>
      <c r="C11" s="10" t="str">
        <f t="shared" si="0"/>
        <v/>
      </c>
      <c r="D11" s="10" t="str">
        <f t="shared" si="1"/>
        <v/>
      </c>
      <c r="E11" s="10">
        <f t="shared" si="2"/>
        <v>1</v>
      </c>
      <c r="F11" s="10" t="str">
        <f t="shared" si="3"/>
        <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2</v>
      </c>
      <c r="E23" s="10">
        <f t="shared" si="4"/>
        <v>16</v>
      </c>
      <c r="F23" s="10">
        <f t="shared" si="4"/>
        <v>2</v>
      </c>
      <c r="G23">
        <f>SUM(C23:F23)</f>
        <v>20</v>
      </c>
    </row>
    <row r="24" spans="1:7" x14ac:dyDescent="0.35">
      <c r="B24" s="12" t="s">
        <v>140</v>
      </c>
      <c r="C24" s="13">
        <f>C23/$G$23</f>
        <v>0</v>
      </c>
      <c r="D24" s="13">
        <f t="shared" ref="D24:F24" si="5">D23/$G$23</f>
        <v>0.1</v>
      </c>
      <c r="E24" s="13">
        <f t="shared" si="5"/>
        <v>0.8</v>
      </c>
      <c r="F24" s="13">
        <f t="shared" si="5"/>
        <v>0.1</v>
      </c>
    </row>
    <row r="25" spans="1:7" x14ac:dyDescent="0.35">
      <c r="B25" s="12" t="s">
        <v>141</v>
      </c>
      <c r="C25" s="14"/>
      <c r="D25" s="14"/>
      <c r="E25" s="14"/>
      <c r="F25" s="15">
        <f>E24+F24</f>
        <v>0.9</v>
      </c>
    </row>
  </sheetData>
  <mergeCells count="1">
    <mergeCell ref="A1:F1"/>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CAD91-259C-4C46-B43F-91A105245276}">
  <dimension ref="A1:G25"/>
  <sheetViews>
    <sheetView workbookViewId="0">
      <selection activeCell="B12" sqref="B12"/>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54</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75</v>
      </c>
      <c r="C5" s="10" t="str">
        <f t="shared" si="0"/>
        <v/>
      </c>
      <c r="D5" s="10" t="str">
        <f t="shared" si="1"/>
        <v/>
      </c>
      <c r="E5" s="10">
        <f t="shared" si="2"/>
        <v>1</v>
      </c>
      <c r="F5" s="10" t="str">
        <f t="shared" si="3"/>
        <v/>
      </c>
    </row>
    <row r="6" spans="1:7" x14ac:dyDescent="0.35">
      <c r="A6" t="s">
        <v>76</v>
      </c>
      <c r="C6" s="10" t="str">
        <f t="shared" si="0"/>
        <v/>
      </c>
      <c r="D6" s="10">
        <f t="shared" si="1"/>
        <v>1</v>
      </c>
      <c r="E6" s="10" t="str">
        <f t="shared" si="2"/>
        <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75</v>
      </c>
      <c r="C10" s="10" t="str">
        <f t="shared" si="0"/>
        <v/>
      </c>
      <c r="D10" s="10" t="str">
        <f t="shared" si="1"/>
        <v/>
      </c>
      <c r="E10" s="10">
        <f t="shared" si="2"/>
        <v>1</v>
      </c>
      <c r="F10" s="10" t="str">
        <f t="shared" si="3"/>
        <v/>
      </c>
    </row>
    <row r="11" spans="1:7" x14ac:dyDescent="0.35">
      <c r="A11" t="s">
        <v>75</v>
      </c>
      <c r="C11" s="10" t="str">
        <f t="shared" si="0"/>
        <v/>
      </c>
      <c r="D11" s="10" t="str">
        <f t="shared" si="1"/>
        <v/>
      </c>
      <c r="E11" s="10">
        <f t="shared" si="2"/>
        <v>1</v>
      </c>
      <c r="F11" s="10" t="str">
        <f t="shared" si="3"/>
        <v/>
      </c>
    </row>
    <row r="12" spans="1:7" x14ac:dyDescent="0.35">
      <c r="A12" t="s">
        <v>75</v>
      </c>
      <c r="B12" t="s">
        <v>123</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75</v>
      </c>
      <c r="C16" s="10" t="str">
        <f t="shared" si="0"/>
        <v/>
      </c>
      <c r="D16" s="10" t="str">
        <f t="shared" si="1"/>
        <v/>
      </c>
      <c r="E16" s="10">
        <f t="shared" si="2"/>
        <v>1</v>
      </c>
      <c r="F16" s="10" t="str">
        <f t="shared" si="3"/>
        <v/>
      </c>
    </row>
    <row r="17" spans="1:7" x14ac:dyDescent="0.35">
      <c r="A17" t="s">
        <v>78</v>
      </c>
      <c r="C17" s="10" t="str">
        <f t="shared" si="0"/>
        <v/>
      </c>
      <c r="D17" s="10" t="str">
        <f t="shared" si="1"/>
        <v/>
      </c>
      <c r="E17" s="10" t="str">
        <f t="shared" si="2"/>
        <v/>
      </c>
      <c r="F17" s="10">
        <f t="shared" si="3"/>
        <v>1</v>
      </c>
    </row>
    <row r="18" spans="1:7" x14ac:dyDescent="0.35">
      <c r="A18" t="s">
        <v>75</v>
      </c>
      <c r="C18" s="10" t="str">
        <f t="shared" si="0"/>
        <v/>
      </c>
      <c r="D18" s="10" t="str">
        <f t="shared" si="1"/>
        <v/>
      </c>
      <c r="E18" s="10">
        <f t="shared" si="2"/>
        <v>1</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2</v>
      </c>
      <c r="E23" s="10">
        <f t="shared" si="4"/>
        <v>15</v>
      </c>
      <c r="F23" s="10">
        <f t="shared" si="4"/>
        <v>3</v>
      </c>
      <c r="G23">
        <f>SUM(C23:F23)</f>
        <v>20</v>
      </c>
    </row>
    <row r="24" spans="1:7" x14ac:dyDescent="0.35">
      <c r="B24" s="12" t="s">
        <v>140</v>
      </c>
      <c r="C24" s="13">
        <f>C23/$G$23</f>
        <v>0</v>
      </c>
      <c r="D24" s="13">
        <f t="shared" ref="D24:F24" si="5">D23/$G$23</f>
        <v>0.1</v>
      </c>
      <c r="E24" s="13">
        <f t="shared" si="5"/>
        <v>0.75</v>
      </c>
      <c r="F24" s="13">
        <f t="shared" si="5"/>
        <v>0.15</v>
      </c>
    </row>
    <row r="25" spans="1:7" x14ac:dyDescent="0.35">
      <c r="B25" s="12" t="s">
        <v>141</v>
      </c>
      <c r="C25" s="14"/>
      <c r="D25" s="14"/>
      <c r="E25" s="14"/>
      <c r="F25" s="15">
        <f>E24+F24</f>
        <v>0.9</v>
      </c>
    </row>
  </sheetData>
  <mergeCells count="1">
    <mergeCell ref="A1:F1"/>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53937-9F5B-024F-941E-01A81A377497}">
  <dimension ref="A1:G25"/>
  <sheetViews>
    <sheetView workbookViewId="0">
      <selection activeCell="C24" activeCellId="1" sqref="C2:F2 C24:F24"/>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55</v>
      </c>
      <c r="B1" s="55"/>
      <c r="C1" s="55"/>
      <c r="D1" s="55"/>
      <c r="E1" s="55"/>
      <c r="F1" s="55"/>
      <c r="G1" s="8"/>
    </row>
    <row r="2" spans="1:7" x14ac:dyDescent="0.35">
      <c r="A2" s="6" t="s">
        <v>59</v>
      </c>
      <c r="B2" s="6" t="s">
        <v>62</v>
      </c>
      <c r="C2" s="7" t="s">
        <v>129</v>
      </c>
      <c r="D2" s="7" t="s">
        <v>76</v>
      </c>
      <c r="E2" s="7" t="s">
        <v>75</v>
      </c>
      <c r="F2" s="7" t="s">
        <v>78</v>
      </c>
    </row>
    <row r="3" spans="1:7" x14ac:dyDescent="0.35">
      <c r="A3" t="s">
        <v>78</v>
      </c>
      <c r="C3" s="10" t="str">
        <f>IF(A3=$C$2,1,"")</f>
        <v/>
      </c>
      <c r="D3" s="10" t="str">
        <f>IF(A3=$D$2,1,"")</f>
        <v/>
      </c>
      <c r="E3" s="10" t="str">
        <f>IF(A3=$E$2,1,"")</f>
        <v/>
      </c>
      <c r="F3" s="10">
        <f>IF(A3=$F$2,1,"")</f>
        <v>1</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78</v>
      </c>
      <c r="B5" t="s">
        <v>109</v>
      </c>
      <c r="C5" s="10" t="str">
        <f t="shared" si="0"/>
        <v/>
      </c>
      <c r="D5" s="10" t="str">
        <f t="shared" si="1"/>
        <v/>
      </c>
      <c r="E5" s="10" t="str">
        <f t="shared" si="2"/>
        <v/>
      </c>
      <c r="F5" s="10">
        <f t="shared" si="3"/>
        <v>1</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78</v>
      </c>
      <c r="C9" s="10" t="str">
        <f t="shared" si="0"/>
        <v/>
      </c>
      <c r="D9" s="10" t="str">
        <f t="shared" si="1"/>
        <v/>
      </c>
      <c r="E9" s="10" t="str">
        <f t="shared" si="2"/>
        <v/>
      </c>
      <c r="F9" s="10">
        <f t="shared" si="3"/>
        <v>1</v>
      </c>
    </row>
    <row r="10" spans="1:7" x14ac:dyDescent="0.35">
      <c r="A10" t="s">
        <v>78</v>
      </c>
      <c r="C10" s="10" t="str">
        <f t="shared" si="0"/>
        <v/>
      </c>
      <c r="D10" s="10" t="str">
        <f t="shared" si="1"/>
        <v/>
      </c>
      <c r="E10" s="10" t="str">
        <f t="shared" si="2"/>
        <v/>
      </c>
      <c r="F10" s="10">
        <f t="shared" si="3"/>
        <v>1</v>
      </c>
    </row>
    <row r="11" spans="1:7" x14ac:dyDescent="0.35">
      <c r="A11" t="s">
        <v>78</v>
      </c>
      <c r="C11" s="10" t="str">
        <f t="shared" si="0"/>
        <v/>
      </c>
      <c r="D11" s="10" t="str">
        <f t="shared" si="1"/>
        <v/>
      </c>
      <c r="E11" s="10" t="str">
        <f t="shared" si="2"/>
        <v/>
      </c>
      <c r="F11" s="10">
        <f t="shared" si="3"/>
        <v>1</v>
      </c>
    </row>
    <row r="12" spans="1:7" x14ac:dyDescent="0.35">
      <c r="A12" t="s">
        <v>78</v>
      </c>
      <c r="C12" s="10" t="str">
        <f t="shared" si="0"/>
        <v/>
      </c>
      <c r="D12" s="10" t="str">
        <f t="shared" si="1"/>
        <v/>
      </c>
      <c r="E12" s="10" t="str">
        <f t="shared" si="2"/>
        <v/>
      </c>
      <c r="F12" s="10">
        <f t="shared" si="3"/>
        <v>1</v>
      </c>
    </row>
    <row r="13" spans="1:7" x14ac:dyDescent="0.35">
      <c r="A13" t="s">
        <v>75</v>
      </c>
      <c r="C13" s="10" t="str">
        <f t="shared" si="0"/>
        <v/>
      </c>
      <c r="D13" s="10" t="str">
        <f t="shared" si="1"/>
        <v/>
      </c>
      <c r="E13" s="10">
        <f t="shared" si="2"/>
        <v>1</v>
      </c>
      <c r="F13" s="10" t="str">
        <f t="shared" si="3"/>
        <v/>
      </c>
    </row>
    <row r="14" spans="1:7" x14ac:dyDescent="0.35">
      <c r="A14" t="s">
        <v>78</v>
      </c>
      <c r="C14" s="10" t="str">
        <f t="shared" si="0"/>
        <v/>
      </c>
      <c r="D14" s="10" t="str">
        <f t="shared" si="1"/>
        <v/>
      </c>
      <c r="E14" s="10" t="str">
        <f t="shared" si="2"/>
        <v/>
      </c>
      <c r="F14" s="10">
        <f t="shared" si="3"/>
        <v>1</v>
      </c>
    </row>
    <row r="15" spans="1:7" x14ac:dyDescent="0.35">
      <c r="A15" t="s">
        <v>78</v>
      </c>
      <c r="C15" s="10" t="str">
        <f t="shared" si="0"/>
        <v/>
      </c>
      <c r="D15" s="10" t="str">
        <f t="shared" si="1"/>
        <v/>
      </c>
      <c r="E15" s="10" t="str">
        <f t="shared" si="2"/>
        <v/>
      </c>
      <c r="F15" s="10">
        <f t="shared" si="3"/>
        <v>1</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78</v>
      </c>
      <c r="C21" s="10" t="str">
        <f t="shared" si="0"/>
        <v/>
      </c>
      <c r="D21" s="10" t="str">
        <f t="shared" si="1"/>
        <v/>
      </c>
      <c r="E21" s="10" t="str">
        <f t="shared" si="2"/>
        <v/>
      </c>
      <c r="F21" s="10">
        <f t="shared" si="3"/>
        <v>1</v>
      </c>
    </row>
    <row r="22" spans="1:7" ht="15" thickBot="1" x14ac:dyDescent="0.4">
      <c r="A22" s="5" t="s">
        <v>78</v>
      </c>
      <c r="B22" s="5"/>
      <c r="C22" s="11" t="str">
        <f t="shared" si="0"/>
        <v/>
      </c>
      <c r="D22" s="11" t="str">
        <f t="shared" si="1"/>
        <v/>
      </c>
      <c r="E22" s="11" t="str">
        <f t="shared" si="2"/>
        <v/>
      </c>
      <c r="F22" s="11">
        <f t="shared" si="3"/>
        <v>1</v>
      </c>
      <c r="G22" s="5"/>
    </row>
    <row r="23" spans="1:7" ht="15" thickTop="1" x14ac:dyDescent="0.35">
      <c r="B23" s="12" t="s">
        <v>139</v>
      </c>
      <c r="C23" s="10">
        <f>SUM(C3:C22)</f>
        <v>0</v>
      </c>
      <c r="D23" s="10">
        <f t="shared" ref="D23:F23" si="4">SUM(D3:D22)</f>
        <v>0</v>
      </c>
      <c r="E23" s="10">
        <f t="shared" si="4"/>
        <v>7</v>
      </c>
      <c r="F23" s="10">
        <f t="shared" si="4"/>
        <v>13</v>
      </c>
      <c r="G23">
        <f>SUM(C23:F23)</f>
        <v>20</v>
      </c>
    </row>
    <row r="24" spans="1:7" x14ac:dyDescent="0.35">
      <c r="B24" s="12" t="s">
        <v>140</v>
      </c>
      <c r="C24" s="13">
        <f>C23/$G$23</f>
        <v>0</v>
      </c>
      <c r="D24" s="13">
        <f t="shared" ref="D24:F24" si="5">D23/$G$23</f>
        <v>0</v>
      </c>
      <c r="E24" s="13">
        <f t="shared" si="5"/>
        <v>0.35</v>
      </c>
      <c r="F24" s="13">
        <f t="shared" si="5"/>
        <v>0.65</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F3DEF-EC8B-E346-8BFF-EB2FB2B13A33}">
  <dimension ref="A1:G25"/>
  <sheetViews>
    <sheetView workbookViewId="0">
      <selection activeCell="B12" sqref="B12"/>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56</v>
      </c>
      <c r="B1" s="55"/>
      <c r="C1" s="55"/>
      <c r="D1" s="55"/>
      <c r="E1" s="55"/>
      <c r="F1" s="55"/>
      <c r="G1" s="8"/>
    </row>
    <row r="2" spans="1:7" x14ac:dyDescent="0.35">
      <c r="A2" s="6" t="s">
        <v>59</v>
      </c>
      <c r="B2" s="6" t="s">
        <v>62</v>
      </c>
      <c r="C2" s="7" t="s">
        <v>129</v>
      </c>
      <c r="D2" s="7" t="s">
        <v>76</v>
      </c>
      <c r="E2" s="7" t="s">
        <v>75</v>
      </c>
      <c r="F2" s="7" t="s">
        <v>78</v>
      </c>
    </row>
    <row r="3" spans="1:7" x14ac:dyDescent="0.35">
      <c r="A3" t="s">
        <v>77</v>
      </c>
      <c r="C3" s="10" t="str">
        <f>IF(A3=$C$2,1,"")</f>
        <v/>
      </c>
      <c r="D3" s="10" t="str">
        <f>IF(A3=$D$2,1,"")</f>
        <v/>
      </c>
      <c r="E3" s="10" t="str">
        <f>IF(A3=$E$2,1,"")</f>
        <v/>
      </c>
      <c r="F3" s="10">
        <f>IF(A3=$F$2,1,"")</f>
        <v>1</v>
      </c>
    </row>
    <row r="4" spans="1:7" x14ac:dyDescent="0.35">
      <c r="A4" t="s">
        <v>75</v>
      </c>
      <c r="C4" s="10" t="str">
        <f t="shared" ref="C4:C22" si="0">IF(A4=$C$2,1,"")</f>
        <v/>
      </c>
      <c r="D4" s="10" t="str">
        <f t="shared" ref="D4:D22" si="1">IF(A4=$D$2,1,"")</f>
        <v/>
      </c>
      <c r="E4" s="10">
        <f t="shared" ref="E4:E22" si="2">IF(A4=$E$2,1,"")</f>
        <v>1</v>
      </c>
      <c r="F4" s="10" t="str">
        <f t="shared" ref="F4:F22" si="3">IF(A4=$F$2,1,"")</f>
        <v/>
      </c>
    </row>
    <row r="5" spans="1:7" x14ac:dyDescent="0.35">
      <c r="A5" t="s">
        <v>77</v>
      </c>
      <c r="C5" s="10" t="str">
        <f t="shared" si="0"/>
        <v/>
      </c>
      <c r="D5" s="10" t="str">
        <f t="shared" si="1"/>
        <v/>
      </c>
      <c r="E5" s="10" t="str">
        <f t="shared" si="2"/>
        <v/>
      </c>
      <c r="F5" s="10">
        <f t="shared" si="3"/>
        <v>1</v>
      </c>
    </row>
    <row r="6" spans="1:7" x14ac:dyDescent="0.35">
      <c r="A6" t="s">
        <v>75</v>
      </c>
      <c r="C6" s="10" t="str">
        <f t="shared" si="0"/>
        <v/>
      </c>
      <c r="D6" s="10" t="str">
        <f t="shared" si="1"/>
        <v/>
      </c>
      <c r="E6" s="10">
        <f t="shared" si="2"/>
        <v>1</v>
      </c>
      <c r="F6" s="10" t="str">
        <f t="shared" si="3"/>
        <v/>
      </c>
    </row>
    <row r="7" spans="1:7" x14ac:dyDescent="0.35">
      <c r="A7" t="s">
        <v>75</v>
      </c>
      <c r="C7" s="10" t="str">
        <f t="shared" si="0"/>
        <v/>
      </c>
      <c r="D7" s="10" t="str">
        <f t="shared" si="1"/>
        <v/>
      </c>
      <c r="E7" s="10">
        <f t="shared" si="2"/>
        <v>1</v>
      </c>
      <c r="F7" s="10" t="str">
        <f t="shared" si="3"/>
        <v/>
      </c>
    </row>
    <row r="8" spans="1:7" x14ac:dyDescent="0.35">
      <c r="A8" t="s">
        <v>77</v>
      </c>
      <c r="C8" s="10" t="str">
        <f t="shared" si="0"/>
        <v/>
      </c>
      <c r="D8" s="10" t="str">
        <f t="shared" si="1"/>
        <v/>
      </c>
      <c r="E8" s="10" t="str">
        <f t="shared" si="2"/>
        <v/>
      </c>
      <c r="F8" s="10">
        <f t="shared" si="3"/>
        <v>1</v>
      </c>
    </row>
    <row r="9" spans="1:7" x14ac:dyDescent="0.35">
      <c r="A9" t="s">
        <v>77</v>
      </c>
      <c r="C9" s="10" t="str">
        <f t="shared" si="0"/>
        <v/>
      </c>
      <c r="D9" s="10" t="str">
        <f t="shared" si="1"/>
        <v/>
      </c>
      <c r="E9" s="10" t="str">
        <f t="shared" si="2"/>
        <v/>
      </c>
      <c r="F9" s="10">
        <f t="shared" si="3"/>
        <v>1</v>
      </c>
    </row>
    <row r="10" spans="1:7" x14ac:dyDescent="0.35">
      <c r="A10" t="s">
        <v>77</v>
      </c>
      <c r="C10" s="10" t="str">
        <f t="shared" si="0"/>
        <v/>
      </c>
      <c r="D10" s="10" t="str">
        <f t="shared" si="1"/>
        <v/>
      </c>
      <c r="E10" s="10" t="str">
        <f t="shared" si="2"/>
        <v/>
      </c>
      <c r="F10" s="10">
        <f t="shared" si="3"/>
        <v>1</v>
      </c>
    </row>
    <row r="11" spans="1:7" x14ac:dyDescent="0.35">
      <c r="A11" t="s">
        <v>77</v>
      </c>
      <c r="C11" s="10" t="str">
        <f t="shared" si="0"/>
        <v/>
      </c>
      <c r="D11" s="10" t="str">
        <f t="shared" si="1"/>
        <v/>
      </c>
      <c r="E11" s="10" t="str">
        <f t="shared" si="2"/>
        <v/>
      </c>
      <c r="F11" s="10">
        <f t="shared" si="3"/>
        <v>1</v>
      </c>
    </row>
    <row r="12" spans="1:7" x14ac:dyDescent="0.35">
      <c r="A12" t="s">
        <v>76</v>
      </c>
      <c r="B12" t="s">
        <v>124</v>
      </c>
      <c r="C12" s="10" t="str">
        <f t="shared" si="0"/>
        <v/>
      </c>
      <c r="D12" s="10">
        <f t="shared" si="1"/>
        <v>1</v>
      </c>
      <c r="E12" s="10" t="str">
        <f t="shared" si="2"/>
        <v/>
      </c>
      <c r="F12" s="10" t="str">
        <f t="shared" si="3"/>
        <v/>
      </c>
    </row>
    <row r="13" spans="1:7" x14ac:dyDescent="0.35">
      <c r="A13" t="s">
        <v>75</v>
      </c>
      <c r="C13" s="10" t="str">
        <f t="shared" si="0"/>
        <v/>
      </c>
      <c r="D13" s="10" t="str">
        <f t="shared" si="1"/>
        <v/>
      </c>
      <c r="E13" s="10">
        <f t="shared" si="2"/>
        <v>1</v>
      </c>
      <c r="F13" s="10" t="str">
        <f t="shared" si="3"/>
        <v/>
      </c>
    </row>
    <row r="14" spans="1:7" x14ac:dyDescent="0.35">
      <c r="A14" t="s">
        <v>77</v>
      </c>
      <c r="C14" s="10" t="str">
        <f t="shared" si="0"/>
        <v/>
      </c>
      <c r="D14" s="10" t="str">
        <f t="shared" si="1"/>
        <v/>
      </c>
      <c r="E14" s="10" t="str">
        <f t="shared" si="2"/>
        <v/>
      </c>
      <c r="F14" s="10">
        <f t="shared" si="3"/>
        <v>1</v>
      </c>
    </row>
    <row r="15" spans="1:7" x14ac:dyDescent="0.35">
      <c r="A15" t="s">
        <v>77</v>
      </c>
      <c r="C15" s="10" t="str">
        <f t="shared" si="0"/>
        <v/>
      </c>
      <c r="D15" s="10" t="str">
        <f t="shared" si="1"/>
        <v/>
      </c>
      <c r="E15" s="10" t="str">
        <f t="shared" si="2"/>
        <v/>
      </c>
      <c r="F15" s="10">
        <f t="shared" si="3"/>
        <v>1</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77</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77</v>
      </c>
      <c r="C21" s="10" t="str">
        <f t="shared" si="0"/>
        <v/>
      </c>
      <c r="D21" s="10" t="str">
        <f t="shared" si="1"/>
        <v/>
      </c>
      <c r="E21" s="10" t="str">
        <f t="shared" si="2"/>
        <v/>
      </c>
      <c r="F21" s="10">
        <f t="shared" si="3"/>
        <v>1</v>
      </c>
    </row>
    <row r="22" spans="1:7" ht="15" thickBot="1" x14ac:dyDescent="0.4">
      <c r="A22" s="5" t="s">
        <v>76</v>
      </c>
      <c r="B22" s="5"/>
      <c r="C22" s="11" t="str">
        <f t="shared" si="0"/>
        <v/>
      </c>
      <c r="D22" s="11">
        <f t="shared" si="1"/>
        <v>1</v>
      </c>
      <c r="E22" s="11" t="str">
        <f t="shared" si="2"/>
        <v/>
      </c>
      <c r="F22" s="11" t="str">
        <f t="shared" si="3"/>
        <v/>
      </c>
      <c r="G22" s="5"/>
    </row>
    <row r="23" spans="1:7" ht="15" thickTop="1" x14ac:dyDescent="0.35">
      <c r="B23" s="12" t="s">
        <v>139</v>
      </c>
      <c r="C23" s="10">
        <f>SUM(C3:C22)</f>
        <v>0</v>
      </c>
      <c r="D23" s="10">
        <f t="shared" ref="D23:F23" si="4">SUM(D3:D22)</f>
        <v>2</v>
      </c>
      <c r="E23" s="10">
        <f t="shared" si="4"/>
        <v>8</v>
      </c>
      <c r="F23" s="10">
        <f t="shared" si="4"/>
        <v>10</v>
      </c>
      <c r="G23">
        <f>SUM(C23:F23)</f>
        <v>20</v>
      </c>
    </row>
    <row r="24" spans="1:7" x14ac:dyDescent="0.35">
      <c r="B24" s="12" t="s">
        <v>140</v>
      </c>
      <c r="C24" s="13">
        <f>C23/$G$23</f>
        <v>0</v>
      </c>
      <c r="D24" s="13">
        <f t="shared" ref="D24:F24" si="5">D23/$G$23</f>
        <v>0.1</v>
      </c>
      <c r="E24" s="13">
        <f t="shared" si="5"/>
        <v>0.4</v>
      </c>
      <c r="F24" s="13">
        <f t="shared" si="5"/>
        <v>0.5</v>
      </c>
    </row>
    <row r="25" spans="1:7" x14ac:dyDescent="0.35">
      <c r="B25" s="12" t="s">
        <v>141</v>
      </c>
      <c r="C25" s="14"/>
      <c r="D25" s="14"/>
      <c r="E25" s="14"/>
      <c r="F25" s="15">
        <f>E24+F24</f>
        <v>0.9</v>
      </c>
    </row>
  </sheetData>
  <mergeCells count="1">
    <mergeCell ref="A1:F1"/>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6400F-532C-EB47-9CCE-EE599545F386}">
  <dimension ref="A1:G25"/>
  <sheetViews>
    <sheetView workbookViewId="0">
      <selection activeCell="K33" sqref="K33"/>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57</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75</v>
      </c>
      <c r="C4" s="10" t="str">
        <f t="shared" ref="C4:C22" si="0">IF(A4=$C$2,1,"")</f>
        <v/>
      </c>
      <c r="D4" s="10" t="str">
        <f t="shared" ref="D4:D22" si="1">IF(A4=$D$2,1,"")</f>
        <v/>
      </c>
      <c r="E4" s="10">
        <f t="shared" ref="E4:E22" si="2">IF(A4=$E$2,1,"")</f>
        <v>1</v>
      </c>
      <c r="F4" s="10" t="str">
        <f t="shared" ref="F4:F22" si="3">IF(A4=$F$2,1,"")</f>
        <v/>
      </c>
    </row>
    <row r="5" spans="1:7" x14ac:dyDescent="0.35">
      <c r="A5" t="s">
        <v>75</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78</v>
      </c>
      <c r="C8" s="10" t="str">
        <f t="shared" si="0"/>
        <v/>
      </c>
      <c r="D8" s="10" t="str">
        <f t="shared" si="1"/>
        <v/>
      </c>
      <c r="E8" s="10" t="str">
        <f t="shared" si="2"/>
        <v/>
      </c>
      <c r="F8" s="10">
        <f t="shared" si="3"/>
        <v>1</v>
      </c>
    </row>
    <row r="9" spans="1:7" x14ac:dyDescent="0.35">
      <c r="A9" t="s">
        <v>75</v>
      </c>
      <c r="C9" s="10" t="str">
        <f t="shared" si="0"/>
        <v/>
      </c>
      <c r="D9" s="10" t="str">
        <f t="shared" si="1"/>
        <v/>
      </c>
      <c r="E9" s="10">
        <f t="shared" si="2"/>
        <v>1</v>
      </c>
      <c r="F9" s="10" t="str">
        <f t="shared" si="3"/>
        <v/>
      </c>
    </row>
    <row r="10" spans="1:7" x14ac:dyDescent="0.35">
      <c r="A10" t="s">
        <v>78</v>
      </c>
      <c r="C10" s="10" t="str">
        <f t="shared" si="0"/>
        <v/>
      </c>
      <c r="D10" s="10" t="str">
        <f t="shared" si="1"/>
        <v/>
      </c>
      <c r="E10" s="10" t="str">
        <f t="shared" si="2"/>
        <v/>
      </c>
      <c r="F10" s="10">
        <f t="shared" si="3"/>
        <v>1</v>
      </c>
    </row>
    <row r="11" spans="1:7" x14ac:dyDescent="0.35">
      <c r="A11" t="s">
        <v>78</v>
      </c>
      <c r="C11" s="10" t="str">
        <f t="shared" si="0"/>
        <v/>
      </c>
      <c r="D11" s="10" t="str">
        <f t="shared" si="1"/>
        <v/>
      </c>
      <c r="E11" s="10" t="str">
        <f t="shared" si="2"/>
        <v/>
      </c>
      <c r="F11" s="10">
        <f t="shared" si="3"/>
        <v>1</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78</v>
      </c>
      <c r="C14" s="10" t="str">
        <f t="shared" si="0"/>
        <v/>
      </c>
      <c r="D14" s="10" t="str">
        <f t="shared" si="1"/>
        <v/>
      </c>
      <c r="E14" s="10" t="str">
        <f t="shared" si="2"/>
        <v/>
      </c>
      <c r="F14" s="10">
        <f t="shared" si="3"/>
        <v>1</v>
      </c>
    </row>
    <row r="15" spans="1:7" x14ac:dyDescent="0.35">
      <c r="A15" t="s">
        <v>78</v>
      </c>
      <c r="C15" s="10" t="str">
        <f t="shared" si="0"/>
        <v/>
      </c>
      <c r="D15" s="10" t="str">
        <f t="shared" si="1"/>
        <v/>
      </c>
      <c r="E15" s="10" t="str">
        <f t="shared" si="2"/>
        <v/>
      </c>
      <c r="F15" s="10">
        <f t="shared" si="3"/>
        <v>1</v>
      </c>
    </row>
    <row r="16" spans="1:7" x14ac:dyDescent="0.35">
      <c r="A16" t="s">
        <v>75</v>
      </c>
      <c r="C16" s="10" t="str">
        <f t="shared" si="0"/>
        <v/>
      </c>
      <c r="D16" s="10" t="str">
        <f t="shared" si="1"/>
        <v/>
      </c>
      <c r="E16" s="10">
        <f t="shared" si="2"/>
        <v>1</v>
      </c>
      <c r="F16" s="10" t="str">
        <f t="shared" si="3"/>
        <v/>
      </c>
    </row>
    <row r="17" spans="1:7" x14ac:dyDescent="0.35">
      <c r="A17" t="s">
        <v>75</v>
      </c>
      <c r="C17" s="10" t="str">
        <f t="shared" si="0"/>
        <v/>
      </c>
      <c r="D17" s="10" t="str">
        <f t="shared" si="1"/>
        <v/>
      </c>
      <c r="E17" s="10">
        <f t="shared" si="2"/>
        <v>1</v>
      </c>
      <c r="F17" s="10" t="str">
        <f t="shared" si="3"/>
        <v/>
      </c>
    </row>
    <row r="18" spans="1:7" x14ac:dyDescent="0.35">
      <c r="A18" t="s">
        <v>75</v>
      </c>
      <c r="C18" s="10" t="str">
        <f t="shared" si="0"/>
        <v/>
      </c>
      <c r="D18" s="10" t="str">
        <f t="shared" si="1"/>
        <v/>
      </c>
      <c r="E18" s="10">
        <f t="shared" si="2"/>
        <v>1</v>
      </c>
      <c r="F18" s="10" t="str">
        <f t="shared" si="3"/>
        <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0</v>
      </c>
      <c r="E23" s="10">
        <f t="shared" si="4"/>
        <v>13</v>
      </c>
      <c r="F23" s="10">
        <f t="shared" si="4"/>
        <v>7</v>
      </c>
      <c r="G23">
        <f>SUM(C23:F23)</f>
        <v>20</v>
      </c>
    </row>
    <row r="24" spans="1:7" x14ac:dyDescent="0.35">
      <c r="B24" s="12" t="s">
        <v>140</v>
      </c>
      <c r="C24" s="13">
        <f>C23/$G$23</f>
        <v>0</v>
      </c>
      <c r="D24" s="13">
        <f t="shared" ref="D24:F24" si="5">D23/$G$23</f>
        <v>0</v>
      </c>
      <c r="E24" s="13">
        <f t="shared" si="5"/>
        <v>0.65</v>
      </c>
      <c r="F24" s="13">
        <f t="shared" si="5"/>
        <v>0.35</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63F5A-0D9D-8D48-94B7-E5F1D33F39CB}">
  <dimension ref="B2:F45"/>
  <sheetViews>
    <sheetView zoomScale="140" zoomScaleNormal="140" workbookViewId="0">
      <pane xSplit="2" ySplit="2" topLeftCell="C11" activePane="bottomRight" state="frozen"/>
      <selection pane="topRight" activeCell="C1" sqref="C1"/>
      <selection pane="bottomLeft" activeCell="A3" sqref="A3"/>
      <selection pane="bottomRight" activeCell="A6" sqref="A6:XFD46"/>
    </sheetView>
  </sheetViews>
  <sheetFormatPr defaultColWidth="10.81640625" defaultRowHeight="13.5" x14ac:dyDescent="0.25"/>
  <cols>
    <col min="1" max="2" width="10.81640625" style="19"/>
    <col min="3" max="3" width="15" style="20" customWidth="1"/>
    <col min="4" max="4" width="72.453125" style="20" customWidth="1"/>
    <col min="5" max="16384" width="10.81640625" style="19"/>
  </cols>
  <sheetData>
    <row r="2" spans="2:6" ht="42" x14ac:dyDescent="0.25">
      <c r="C2" s="21" t="s">
        <v>143</v>
      </c>
      <c r="D2" s="22" t="s">
        <v>144</v>
      </c>
      <c r="E2" s="21" t="s">
        <v>145</v>
      </c>
      <c r="F2" s="21" t="s">
        <v>146</v>
      </c>
    </row>
    <row r="3" spans="2:6" ht="40.5" x14ac:dyDescent="0.25">
      <c r="B3" s="29">
        <v>1</v>
      </c>
      <c r="C3" s="46" t="s">
        <v>142</v>
      </c>
      <c r="D3" s="23" t="s">
        <v>16</v>
      </c>
      <c r="E3" s="30">
        <f>'Statement 1'!F25</f>
        <v>0.85</v>
      </c>
      <c r="F3" s="27" t="str">
        <f>IF(E3&lt;0.66,"No Consensus",IF(AND(E3&gt;0.66,E3&lt;=0.9),"High Consensus",IF(E3&gt;0.9,"Very High Consensus","")))</f>
        <v>High Consensus</v>
      </c>
    </row>
    <row r="4" spans="2:6" ht="40.5" x14ac:dyDescent="0.25">
      <c r="B4" s="29">
        <v>2</v>
      </c>
      <c r="C4" s="46"/>
      <c r="D4" s="24" t="s">
        <v>17</v>
      </c>
      <c r="E4" s="30">
        <f>'Statement 2 '!F25</f>
        <v>0.95</v>
      </c>
      <c r="F4" s="27" t="str">
        <f t="shared" ref="F4:F44" si="0">IF(E4&lt;0.66,"No Consensus",IF(AND(E4&gt;0.66,E4&lt;=0.9),"High Consensus",IF(E4&gt;0.9,"Very High Consensus","")))</f>
        <v>Very High Consensus</v>
      </c>
    </row>
    <row r="5" spans="2:6" ht="40.5" x14ac:dyDescent="0.25">
      <c r="B5" s="29">
        <v>3</v>
      </c>
      <c r="C5" s="46"/>
      <c r="D5" s="24" t="s">
        <v>159</v>
      </c>
      <c r="E5" s="30">
        <f>'Statement 3'!F25</f>
        <v>1</v>
      </c>
      <c r="F5" s="27" t="str">
        <f t="shared" si="0"/>
        <v>Very High Consensus</v>
      </c>
    </row>
    <row r="6" spans="2:6" ht="41" thickBot="1" x14ac:dyDescent="0.3">
      <c r="B6" s="29">
        <v>4</v>
      </c>
      <c r="C6" s="47"/>
      <c r="D6" s="25" t="s">
        <v>19</v>
      </c>
      <c r="E6" s="31">
        <f>'Statement 4'!F25</f>
        <v>1</v>
      </c>
      <c r="F6" s="33" t="str">
        <f t="shared" si="0"/>
        <v>Very High Consensus</v>
      </c>
    </row>
    <row r="7" spans="2:6" ht="41" thickTop="1" x14ac:dyDescent="0.25">
      <c r="B7" s="29">
        <v>5</v>
      </c>
      <c r="C7" s="45" t="s">
        <v>147</v>
      </c>
      <c r="D7" s="28" t="s">
        <v>20</v>
      </c>
      <c r="E7" s="32">
        <f>'Statement 5'!F25</f>
        <v>1</v>
      </c>
      <c r="F7" s="34" t="str">
        <f t="shared" si="0"/>
        <v>Very High Consensus</v>
      </c>
    </row>
    <row r="8" spans="2:6" ht="40.5" x14ac:dyDescent="0.25">
      <c r="B8" s="29">
        <v>6</v>
      </c>
      <c r="C8" s="46"/>
      <c r="D8" s="24" t="s">
        <v>21</v>
      </c>
      <c r="E8" s="30">
        <f>'Statement 6'!F25</f>
        <v>1</v>
      </c>
      <c r="F8" s="27" t="str">
        <f t="shared" si="0"/>
        <v>Very High Consensus</v>
      </c>
    </row>
    <row r="9" spans="2:6" ht="40.5" x14ac:dyDescent="0.25">
      <c r="B9" s="29">
        <v>7</v>
      </c>
      <c r="C9" s="46"/>
      <c r="D9" s="24" t="s">
        <v>22</v>
      </c>
      <c r="E9" s="30">
        <f>'Statement 7'!F25</f>
        <v>0.95</v>
      </c>
      <c r="F9" s="27" t="str">
        <f t="shared" si="0"/>
        <v>Very High Consensus</v>
      </c>
    </row>
    <row r="10" spans="2:6" ht="40.5" x14ac:dyDescent="0.25">
      <c r="B10" s="29">
        <v>8</v>
      </c>
      <c r="C10" s="46"/>
      <c r="D10" s="24" t="s">
        <v>23</v>
      </c>
      <c r="E10" s="30">
        <f>'Statement 8'!F25</f>
        <v>0.9</v>
      </c>
      <c r="F10" s="27" t="str">
        <f t="shared" si="0"/>
        <v>High Consensus</v>
      </c>
    </row>
    <row r="11" spans="2:6" ht="40.5" x14ac:dyDescent="0.25">
      <c r="B11" s="29">
        <v>9</v>
      </c>
      <c r="C11" s="46"/>
      <c r="D11" s="24" t="s">
        <v>24</v>
      </c>
      <c r="E11" s="30">
        <f>'Statement 9'!F25</f>
        <v>0.95</v>
      </c>
      <c r="F11" s="27" t="str">
        <f t="shared" si="0"/>
        <v>Very High Consensus</v>
      </c>
    </row>
    <row r="12" spans="2:6" ht="41" thickBot="1" x14ac:dyDescent="0.3">
      <c r="B12" s="29">
        <v>10</v>
      </c>
      <c r="C12" s="47"/>
      <c r="D12" s="25" t="s">
        <v>25</v>
      </c>
      <c r="E12" s="31">
        <f>'Statement 10 '!F25</f>
        <v>0.75</v>
      </c>
      <c r="F12" s="33" t="str">
        <f t="shared" si="0"/>
        <v>High Consensus</v>
      </c>
    </row>
    <row r="13" spans="2:6" ht="41" thickTop="1" x14ac:dyDescent="0.25">
      <c r="B13" s="29">
        <v>11</v>
      </c>
      <c r="C13" s="45" t="s">
        <v>148</v>
      </c>
      <c r="D13" s="28" t="s">
        <v>26</v>
      </c>
      <c r="E13" s="32">
        <f>'Statement 11'!F25</f>
        <v>0.85</v>
      </c>
      <c r="F13" s="34" t="str">
        <f t="shared" si="0"/>
        <v>High Consensus</v>
      </c>
    </row>
    <row r="14" spans="2:6" ht="40.5" x14ac:dyDescent="0.25">
      <c r="B14" s="29">
        <v>12</v>
      </c>
      <c r="C14" s="46"/>
      <c r="D14" s="24" t="s">
        <v>27</v>
      </c>
      <c r="E14" s="30">
        <f>'Statement 12'!F25</f>
        <v>0.65</v>
      </c>
      <c r="F14" s="27" t="str">
        <f t="shared" si="0"/>
        <v>No Consensus</v>
      </c>
    </row>
    <row r="15" spans="2:6" ht="40.5" x14ac:dyDescent="0.25">
      <c r="B15" s="29">
        <v>13</v>
      </c>
      <c r="C15" s="46"/>
      <c r="D15" s="24" t="s">
        <v>28</v>
      </c>
      <c r="E15" s="30">
        <f>'Statement 13'!F25</f>
        <v>0.95</v>
      </c>
      <c r="F15" s="27" t="str">
        <f t="shared" si="0"/>
        <v>Very High Consensus</v>
      </c>
    </row>
    <row r="16" spans="2:6" ht="54" x14ac:dyDescent="0.25">
      <c r="B16" s="29">
        <v>14</v>
      </c>
      <c r="C16" s="46"/>
      <c r="D16" s="24" t="s">
        <v>29</v>
      </c>
      <c r="E16" s="30">
        <f>'Statement 14'!F25</f>
        <v>1</v>
      </c>
      <c r="F16" s="27" t="str">
        <f t="shared" si="0"/>
        <v>Very High Consensus</v>
      </c>
    </row>
    <row r="17" spans="2:6" ht="40.5" x14ac:dyDescent="0.25">
      <c r="B17" s="29">
        <v>15</v>
      </c>
      <c r="C17" s="46"/>
      <c r="D17" s="24" t="s">
        <v>30</v>
      </c>
      <c r="E17" s="30">
        <f>'Statement 15'!F25</f>
        <v>0.9</v>
      </c>
      <c r="F17" s="27" t="str">
        <f t="shared" si="0"/>
        <v>High Consensus</v>
      </c>
    </row>
    <row r="18" spans="2:6" ht="40.5" x14ac:dyDescent="0.25">
      <c r="B18" s="29">
        <v>16</v>
      </c>
      <c r="C18" s="46"/>
      <c r="D18" s="24" t="s">
        <v>31</v>
      </c>
      <c r="E18" s="30">
        <f>'Statement 16'!F25</f>
        <v>1</v>
      </c>
      <c r="F18" s="27" t="str">
        <f t="shared" si="0"/>
        <v>Very High Consensus</v>
      </c>
    </row>
    <row r="19" spans="2:6" ht="41" thickBot="1" x14ac:dyDescent="0.3">
      <c r="B19" s="29">
        <v>17</v>
      </c>
      <c r="C19" s="47"/>
      <c r="D19" s="25" t="s">
        <v>32</v>
      </c>
      <c r="E19" s="31">
        <f>'Statement 17'!F25</f>
        <v>0.75</v>
      </c>
      <c r="F19" s="33" t="str">
        <f t="shared" si="0"/>
        <v>High Consensus</v>
      </c>
    </row>
    <row r="20" spans="2:6" ht="41" thickTop="1" x14ac:dyDescent="0.25">
      <c r="B20" s="29">
        <v>18</v>
      </c>
      <c r="C20" s="45" t="s">
        <v>149</v>
      </c>
      <c r="D20" s="28" t="s">
        <v>33</v>
      </c>
      <c r="E20" s="32">
        <f>'Statement 18'!F25</f>
        <v>1</v>
      </c>
      <c r="F20" s="34" t="str">
        <f t="shared" si="0"/>
        <v>Very High Consensus</v>
      </c>
    </row>
    <row r="21" spans="2:6" ht="40.5" x14ac:dyDescent="0.25">
      <c r="B21" s="29">
        <v>19</v>
      </c>
      <c r="C21" s="46"/>
      <c r="D21" s="24" t="s">
        <v>34</v>
      </c>
      <c r="E21" s="30">
        <f>'Statement 19'!F25</f>
        <v>0.85000000000000009</v>
      </c>
      <c r="F21" s="27" t="str">
        <f t="shared" si="0"/>
        <v>High Consensus</v>
      </c>
    </row>
    <row r="22" spans="2:6" ht="41" thickBot="1" x14ac:dyDescent="0.3">
      <c r="B22" s="29">
        <v>20</v>
      </c>
      <c r="C22" s="47"/>
      <c r="D22" s="25" t="s">
        <v>35</v>
      </c>
      <c r="E22" s="31">
        <f>'Statement 20'!F25</f>
        <v>0.75</v>
      </c>
      <c r="F22" s="35" t="str">
        <f t="shared" si="0"/>
        <v>High Consensus</v>
      </c>
    </row>
    <row r="23" spans="2:6" ht="41" thickTop="1" x14ac:dyDescent="0.25">
      <c r="B23" s="29">
        <v>21</v>
      </c>
      <c r="C23" s="45" t="s">
        <v>150</v>
      </c>
      <c r="D23" s="28" t="s">
        <v>151</v>
      </c>
      <c r="E23" s="32">
        <f>'Statement 21'!F25</f>
        <v>1</v>
      </c>
      <c r="F23" s="36" t="str">
        <f t="shared" si="0"/>
        <v>Very High Consensus</v>
      </c>
    </row>
    <row r="24" spans="2:6" ht="40.5" x14ac:dyDescent="0.25">
      <c r="B24" s="29">
        <v>22</v>
      </c>
      <c r="C24" s="46"/>
      <c r="D24" s="24" t="s">
        <v>37</v>
      </c>
      <c r="E24" s="30">
        <f>'Statement 22'!F25</f>
        <v>1</v>
      </c>
      <c r="F24" s="27" t="str">
        <f t="shared" si="0"/>
        <v>Very High Consensus</v>
      </c>
    </row>
    <row r="25" spans="2:6" ht="40.5" x14ac:dyDescent="0.25">
      <c r="B25" s="29">
        <v>23</v>
      </c>
      <c r="C25" s="46"/>
      <c r="D25" s="24" t="s">
        <v>38</v>
      </c>
      <c r="E25" s="30">
        <f>'Statement 23'!F25</f>
        <v>1</v>
      </c>
      <c r="F25" s="27" t="str">
        <f t="shared" si="0"/>
        <v>Very High Consensus</v>
      </c>
    </row>
    <row r="26" spans="2:6" ht="40.5" x14ac:dyDescent="0.25">
      <c r="B26" s="29">
        <v>24</v>
      </c>
      <c r="C26" s="46"/>
      <c r="D26" s="24" t="s">
        <v>39</v>
      </c>
      <c r="E26" s="30">
        <f>'Statement 24'!F25</f>
        <v>1</v>
      </c>
      <c r="F26" s="27" t="str">
        <f t="shared" si="0"/>
        <v>Very High Consensus</v>
      </c>
    </row>
    <row r="27" spans="2:6" ht="40.5" x14ac:dyDescent="0.25">
      <c r="B27" s="29">
        <v>25</v>
      </c>
      <c r="C27" s="46"/>
      <c r="D27" s="24" t="s">
        <v>40</v>
      </c>
      <c r="E27" s="30">
        <f>'Statement 25'!F25</f>
        <v>0.95</v>
      </c>
      <c r="F27" s="27" t="str">
        <f t="shared" si="0"/>
        <v>Very High Consensus</v>
      </c>
    </row>
    <row r="28" spans="2:6" ht="41" thickBot="1" x14ac:dyDescent="0.3">
      <c r="B28" s="29">
        <v>26</v>
      </c>
      <c r="C28" s="47"/>
      <c r="D28" s="25" t="s">
        <v>152</v>
      </c>
      <c r="E28" s="31">
        <f>'Statement 26'!F25</f>
        <v>0.95000000000000007</v>
      </c>
      <c r="F28" s="35" t="str">
        <f t="shared" si="0"/>
        <v>Very High Consensus</v>
      </c>
    </row>
    <row r="29" spans="2:6" ht="41" thickTop="1" x14ac:dyDescent="0.25">
      <c r="B29" s="29">
        <v>27</v>
      </c>
      <c r="C29" s="45" t="s">
        <v>153</v>
      </c>
      <c r="D29" s="28" t="s">
        <v>42</v>
      </c>
      <c r="E29" s="32">
        <f>'Statement 27'!F25</f>
        <v>1</v>
      </c>
      <c r="F29" s="36" t="str">
        <f t="shared" si="0"/>
        <v>Very High Consensus</v>
      </c>
    </row>
    <row r="30" spans="2:6" ht="40.5" x14ac:dyDescent="0.25">
      <c r="B30" s="29">
        <v>28</v>
      </c>
      <c r="C30" s="46"/>
      <c r="D30" s="24" t="s">
        <v>43</v>
      </c>
      <c r="E30" s="30">
        <f>'Statement 28'!F25</f>
        <v>1</v>
      </c>
      <c r="F30" s="27" t="str">
        <f t="shared" si="0"/>
        <v>Very High Consensus</v>
      </c>
    </row>
    <row r="31" spans="2:6" ht="40.5" x14ac:dyDescent="0.25">
      <c r="B31" s="29">
        <v>29</v>
      </c>
      <c r="C31" s="46"/>
      <c r="D31" s="24" t="s">
        <v>44</v>
      </c>
      <c r="E31" s="30">
        <f>'Statement 29'!F25</f>
        <v>0.95000000000000007</v>
      </c>
      <c r="F31" s="27" t="str">
        <f t="shared" si="0"/>
        <v>Very High Consensus</v>
      </c>
    </row>
    <row r="32" spans="2:6" ht="40.5" x14ac:dyDescent="0.25">
      <c r="B32" s="29">
        <v>30</v>
      </c>
      <c r="C32" s="46"/>
      <c r="D32" s="24" t="s">
        <v>45</v>
      </c>
      <c r="E32" s="30">
        <f>'Statement 30'!F25</f>
        <v>0.95000000000000007</v>
      </c>
      <c r="F32" s="27" t="str">
        <f t="shared" si="0"/>
        <v>Very High Consensus</v>
      </c>
    </row>
    <row r="33" spans="2:6" ht="40.5" x14ac:dyDescent="0.25">
      <c r="B33" s="29">
        <v>31</v>
      </c>
      <c r="C33" s="46"/>
      <c r="D33" s="24" t="s">
        <v>46</v>
      </c>
      <c r="E33" s="30">
        <f>'Statement 31'!F25</f>
        <v>0.8</v>
      </c>
      <c r="F33" s="27" t="str">
        <f t="shared" si="0"/>
        <v>High Consensus</v>
      </c>
    </row>
    <row r="34" spans="2:6" ht="40.5" x14ac:dyDescent="0.25">
      <c r="B34" s="29">
        <v>32</v>
      </c>
      <c r="C34" s="46"/>
      <c r="D34" s="24" t="s">
        <v>47</v>
      </c>
      <c r="E34" s="30">
        <f>'Statement 32'!F25</f>
        <v>0.95</v>
      </c>
      <c r="F34" s="27" t="str">
        <f t="shared" si="0"/>
        <v>Very High Consensus</v>
      </c>
    </row>
    <row r="35" spans="2:6" ht="40.5" x14ac:dyDescent="0.25">
      <c r="B35" s="29">
        <v>33</v>
      </c>
      <c r="C35" s="46"/>
      <c r="D35" s="24" t="s">
        <v>48</v>
      </c>
      <c r="E35" s="30">
        <f>'Statement 33'!F25</f>
        <v>0.85000000000000009</v>
      </c>
      <c r="F35" s="27" t="str">
        <f t="shared" si="0"/>
        <v>High Consensus</v>
      </c>
    </row>
    <row r="36" spans="2:6" ht="40.5" x14ac:dyDescent="0.25">
      <c r="B36" s="29">
        <v>34</v>
      </c>
      <c r="C36" s="46"/>
      <c r="D36" s="24" t="s">
        <v>49</v>
      </c>
      <c r="E36" s="30">
        <f>'Statement 34'!F25</f>
        <v>0.85000000000000009</v>
      </c>
      <c r="F36" s="27" t="str">
        <f t="shared" si="0"/>
        <v>High Consensus</v>
      </c>
    </row>
    <row r="37" spans="2:6" ht="41" thickBot="1" x14ac:dyDescent="0.3">
      <c r="B37" s="29">
        <v>35</v>
      </c>
      <c r="C37" s="47"/>
      <c r="D37" s="25" t="s">
        <v>50</v>
      </c>
      <c r="E37" s="31">
        <f>'Statement 35'!F25</f>
        <v>0.95000000000000007</v>
      </c>
      <c r="F37" s="35" t="str">
        <f t="shared" si="0"/>
        <v>Very High Consensus</v>
      </c>
    </row>
    <row r="38" spans="2:6" ht="30" customHeight="1" thickTop="1" x14ac:dyDescent="0.25">
      <c r="B38" s="29">
        <v>36</v>
      </c>
      <c r="C38" s="45" t="s">
        <v>154</v>
      </c>
      <c r="D38" s="28" t="s">
        <v>51</v>
      </c>
      <c r="E38" s="32">
        <f>'Statement 36'!F25</f>
        <v>0.95000000000000007</v>
      </c>
      <c r="F38" s="36" t="str">
        <f t="shared" si="0"/>
        <v>Very High Consensus</v>
      </c>
    </row>
    <row r="39" spans="2:6" ht="40.5" x14ac:dyDescent="0.25">
      <c r="B39" s="29">
        <v>37</v>
      </c>
      <c r="C39" s="46"/>
      <c r="D39" s="24" t="s">
        <v>52</v>
      </c>
      <c r="E39" s="30">
        <f>'Statement 37'!F25</f>
        <v>0.9</v>
      </c>
      <c r="F39" s="27" t="str">
        <f t="shared" si="0"/>
        <v>High Consensus</v>
      </c>
    </row>
    <row r="40" spans="2:6" ht="40.5" x14ac:dyDescent="0.25">
      <c r="B40" s="29">
        <v>38</v>
      </c>
      <c r="C40" s="46"/>
      <c r="D40" s="24" t="s">
        <v>53</v>
      </c>
      <c r="E40" s="30">
        <f>'Statement 38'!F25</f>
        <v>0.9</v>
      </c>
      <c r="F40" s="27" t="str">
        <f t="shared" si="0"/>
        <v>High Consensus</v>
      </c>
    </row>
    <row r="41" spans="2:6" ht="41" thickBot="1" x14ac:dyDescent="0.3">
      <c r="B41" s="29">
        <v>39</v>
      </c>
      <c r="C41" s="47"/>
      <c r="D41" s="25" t="s">
        <v>54</v>
      </c>
      <c r="E41" s="31">
        <f>'Statement 39'!F25</f>
        <v>0.9</v>
      </c>
      <c r="F41" s="33" t="str">
        <f t="shared" si="0"/>
        <v>High Consensus</v>
      </c>
    </row>
    <row r="42" spans="2:6" ht="45" customHeight="1" thickTop="1" x14ac:dyDescent="0.25">
      <c r="B42" s="29">
        <v>40</v>
      </c>
      <c r="C42" s="48" t="s">
        <v>155</v>
      </c>
      <c r="D42" s="28" t="s">
        <v>156</v>
      </c>
      <c r="E42" s="32">
        <f>'Statement 40'!F25</f>
        <v>1</v>
      </c>
      <c r="F42" s="34" t="str">
        <f t="shared" si="0"/>
        <v>Very High Consensus</v>
      </c>
    </row>
    <row r="43" spans="2:6" ht="40.5" x14ac:dyDescent="0.25">
      <c r="B43" s="29">
        <v>41</v>
      </c>
      <c r="C43" s="48"/>
      <c r="D43" s="24" t="s">
        <v>56</v>
      </c>
      <c r="E43" s="30">
        <f>'Statement 41'!F25</f>
        <v>0.9</v>
      </c>
      <c r="F43" s="27" t="str">
        <f t="shared" si="0"/>
        <v>High Consensus</v>
      </c>
    </row>
    <row r="44" spans="2:6" ht="41" thickBot="1" x14ac:dyDescent="0.3">
      <c r="B44" s="29">
        <v>42</v>
      </c>
      <c r="C44" s="48"/>
      <c r="D44" s="26" t="s">
        <v>57</v>
      </c>
      <c r="E44" s="41">
        <f>'Statement 42'!F25</f>
        <v>1</v>
      </c>
      <c r="F44" s="35" t="str">
        <f t="shared" si="0"/>
        <v>Very High Consensus</v>
      </c>
    </row>
    <row r="45" spans="2:6" ht="32" customHeight="1" thickTop="1" x14ac:dyDescent="0.25">
      <c r="C45" s="49" t="s">
        <v>158</v>
      </c>
      <c r="D45" s="50"/>
      <c r="E45" s="50"/>
      <c r="F45" s="51"/>
    </row>
  </sheetData>
  <mergeCells count="9">
    <mergeCell ref="C38:C41"/>
    <mergeCell ref="C42:C44"/>
    <mergeCell ref="C45:F45"/>
    <mergeCell ref="C3:C6"/>
    <mergeCell ref="C7:C12"/>
    <mergeCell ref="C13:C19"/>
    <mergeCell ref="C20:C22"/>
    <mergeCell ref="C23:C28"/>
    <mergeCell ref="C29:C3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BE66-CBE0-F14B-AC5E-2538FDFC8AFD}">
  <dimension ref="A1:G25"/>
  <sheetViews>
    <sheetView workbookViewId="0">
      <selection activeCell="B5" sqref="B5:B18"/>
    </sheetView>
  </sheetViews>
  <sheetFormatPr defaultColWidth="8.81640625" defaultRowHeight="14.5" x14ac:dyDescent="0.35"/>
  <cols>
    <col min="1" max="1" width="15.453125" customWidth="1"/>
    <col min="2" max="2" width="41.81640625" customWidth="1"/>
    <col min="3" max="3" width="14.36328125" bestFit="1" customWidth="1"/>
    <col min="4" max="14" width="10.81640625" customWidth="1"/>
  </cols>
  <sheetData>
    <row r="1" spans="1:7" s="2" customFormat="1" ht="27" customHeight="1" x14ac:dyDescent="0.3">
      <c r="A1" s="52" t="s">
        <v>16</v>
      </c>
      <c r="B1" s="53"/>
      <c r="C1" s="53"/>
      <c r="D1" s="53"/>
      <c r="E1" s="53"/>
      <c r="F1" s="53"/>
      <c r="G1" s="9"/>
    </row>
    <row r="2" spans="1:7" s="2" customFormat="1"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76</v>
      </c>
      <c r="B5" t="s">
        <v>86</v>
      </c>
      <c r="C5" s="10" t="str">
        <f t="shared" si="0"/>
        <v/>
      </c>
      <c r="D5" s="10">
        <f t="shared" si="1"/>
        <v>1</v>
      </c>
      <c r="E5" s="10" t="str">
        <f t="shared" si="2"/>
        <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78</v>
      </c>
      <c r="C9" s="10" t="str">
        <f t="shared" si="0"/>
        <v/>
      </c>
      <c r="D9" s="10" t="str">
        <f t="shared" si="1"/>
        <v/>
      </c>
      <c r="E9" s="10" t="str">
        <f t="shared" si="2"/>
        <v/>
      </c>
      <c r="F9" s="10">
        <f t="shared" si="3"/>
        <v>1</v>
      </c>
    </row>
    <row r="10" spans="1:7" x14ac:dyDescent="0.35">
      <c r="A10" t="s">
        <v>78</v>
      </c>
      <c r="C10" s="10" t="str">
        <f t="shared" si="0"/>
        <v/>
      </c>
      <c r="D10" s="10" t="str">
        <f t="shared" si="1"/>
        <v/>
      </c>
      <c r="E10" s="10" t="str">
        <f t="shared" si="2"/>
        <v/>
      </c>
      <c r="F10" s="10">
        <f t="shared" si="3"/>
        <v>1</v>
      </c>
    </row>
    <row r="11" spans="1:7" x14ac:dyDescent="0.35">
      <c r="A11" t="s">
        <v>75</v>
      </c>
      <c r="C11" s="10" t="str">
        <f t="shared" si="0"/>
        <v/>
      </c>
      <c r="D11" s="10" t="str">
        <f t="shared" si="1"/>
        <v/>
      </c>
      <c r="E11" s="10">
        <f t="shared" si="2"/>
        <v>1</v>
      </c>
      <c r="F11" s="10" t="str">
        <f t="shared" si="3"/>
        <v/>
      </c>
    </row>
    <row r="12" spans="1:7" x14ac:dyDescent="0.35">
      <c r="A12" t="s">
        <v>76</v>
      </c>
      <c r="C12" s="10" t="str">
        <f t="shared" si="0"/>
        <v/>
      </c>
      <c r="D12" s="10">
        <f t="shared" si="1"/>
        <v>1</v>
      </c>
      <c r="E12" s="10" t="str">
        <f t="shared" si="2"/>
        <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78</v>
      </c>
      <c r="C15" s="10" t="str">
        <f t="shared" si="0"/>
        <v/>
      </c>
      <c r="D15" s="10" t="str">
        <f t="shared" si="1"/>
        <v/>
      </c>
      <c r="E15" s="10" t="str">
        <f t="shared" si="2"/>
        <v/>
      </c>
      <c r="F15" s="10">
        <f t="shared" si="3"/>
        <v>1</v>
      </c>
    </row>
    <row r="16" spans="1:7" x14ac:dyDescent="0.35">
      <c r="A16" t="s">
        <v>78</v>
      </c>
      <c r="C16" s="10" t="str">
        <f t="shared" si="0"/>
        <v/>
      </c>
      <c r="D16" s="10" t="str">
        <f t="shared" si="1"/>
        <v/>
      </c>
      <c r="E16" s="10" t="str">
        <f t="shared" si="2"/>
        <v/>
      </c>
      <c r="F16" s="10">
        <f t="shared" si="3"/>
        <v>1</v>
      </c>
    </row>
    <row r="17" spans="1:7" x14ac:dyDescent="0.35">
      <c r="A17" t="s">
        <v>75</v>
      </c>
      <c r="C17" s="10" t="str">
        <f t="shared" si="0"/>
        <v/>
      </c>
      <c r="D17" s="10" t="str">
        <f t="shared" si="1"/>
        <v/>
      </c>
      <c r="E17" s="10">
        <f t="shared" si="2"/>
        <v>1</v>
      </c>
      <c r="F17" s="10" t="str">
        <f t="shared" si="3"/>
        <v/>
      </c>
    </row>
    <row r="18" spans="1:7" x14ac:dyDescent="0.35">
      <c r="A18" t="s">
        <v>76</v>
      </c>
      <c r="B18" t="s">
        <v>135</v>
      </c>
      <c r="C18" s="10" t="str">
        <f t="shared" si="0"/>
        <v/>
      </c>
      <c r="D18" s="10">
        <f t="shared" si="1"/>
        <v>1</v>
      </c>
      <c r="E18" s="10" t="str">
        <f t="shared" si="2"/>
        <v/>
      </c>
      <c r="F18" s="10" t="str">
        <f t="shared" si="3"/>
        <v/>
      </c>
    </row>
    <row r="19" spans="1:7" x14ac:dyDescent="0.35">
      <c r="A19" t="s">
        <v>75</v>
      </c>
      <c r="C19" s="10" t="str">
        <f t="shared" si="0"/>
        <v/>
      </c>
      <c r="D19" s="10" t="str">
        <f t="shared" si="1"/>
        <v/>
      </c>
      <c r="E19" s="10">
        <f t="shared" si="2"/>
        <v>1</v>
      </c>
      <c r="F19" s="10" t="str">
        <f t="shared" si="3"/>
        <v/>
      </c>
    </row>
    <row r="20" spans="1:7" x14ac:dyDescent="0.35">
      <c r="A20" t="s">
        <v>75</v>
      </c>
      <c r="C20" s="10" t="str">
        <f t="shared" si="0"/>
        <v/>
      </c>
      <c r="D20" s="10" t="str">
        <f t="shared" si="1"/>
        <v/>
      </c>
      <c r="E20" s="10">
        <f t="shared" si="2"/>
        <v>1</v>
      </c>
      <c r="F20" s="10" t="str">
        <f t="shared" si="3"/>
        <v/>
      </c>
    </row>
    <row r="21" spans="1:7" x14ac:dyDescent="0.35">
      <c r="A21" t="s">
        <v>78</v>
      </c>
      <c r="C21" s="10" t="str">
        <f t="shared" si="0"/>
        <v/>
      </c>
      <c r="D21" s="10" t="str">
        <f t="shared" si="1"/>
        <v/>
      </c>
      <c r="E21" s="10" t="str">
        <f t="shared" si="2"/>
        <v/>
      </c>
      <c r="F21" s="10">
        <f t="shared" si="3"/>
        <v>1</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3</v>
      </c>
      <c r="E23" s="10">
        <f t="shared" si="4"/>
        <v>10</v>
      </c>
      <c r="F23" s="10">
        <f t="shared" si="4"/>
        <v>7</v>
      </c>
      <c r="G23">
        <f>SUM(C23:F23)</f>
        <v>20</v>
      </c>
    </row>
    <row r="24" spans="1:7" x14ac:dyDescent="0.35">
      <c r="B24" s="12" t="s">
        <v>140</v>
      </c>
      <c r="C24" s="13">
        <f>C23/$G$23</f>
        <v>0</v>
      </c>
      <c r="D24" s="13">
        <f t="shared" ref="D24:F24" si="5">D23/$G$23</f>
        <v>0.15</v>
      </c>
      <c r="E24" s="13">
        <f t="shared" si="5"/>
        <v>0.5</v>
      </c>
      <c r="F24" s="13">
        <f t="shared" si="5"/>
        <v>0.35</v>
      </c>
    </row>
    <row r="25" spans="1:7" x14ac:dyDescent="0.35">
      <c r="B25" s="12" t="s">
        <v>141</v>
      </c>
      <c r="C25" s="14"/>
      <c r="D25" s="14"/>
      <c r="E25" s="14"/>
      <c r="F25" s="15">
        <f>E24+F24</f>
        <v>0.85</v>
      </c>
    </row>
  </sheetData>
  <mergeCells count="1">
    <mergeCell ref="A1:F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81D70-53E3-4344-8FCF-AF3773386ADB}">
  <dimension ref="A1:G25"/>
  <sheetViews>
    <sheetView workbookViewId="0">
      <selection activeCell="B5" sqref="B5"/>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17</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75</v>
      </c>
      <c r="B5" t="s">
        <v>87</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78</v>
      </c>
      <c r="C8" s="10" t="str">
        <f t="shared" si="0"/>
        <v/>
      </c>
      <c r="D8" s="10" t="str">
        <f t="shared" si="1"/>
        <v/>
      </c>
      <c r="E8" s="10" t="str">
        <f t="shared" si="2"/>
        <v/>
      </c>
      <c r="F8" s="10">
        <f t="shared" si="3"/>
        <v>1</v>
      </c>
    </row>
    <row r="9" spans="1:7" x14ac:dyDescent="0.35">
      <c r="A9" t="s">
        <v>76</v>
      </c>
      <c r="C9" s="10" t="str">
        <f t="shared" si="0"/>
        <v/>
      </c>
      <c r="D9" s="10">
        <f t="shared" si="1"/>
        <v>1</v>
      </c>
      <c r="E9" s="10" t="str">
        <f t="shared" si="2"/>
        <v/>
      </c>
      <c r="F9" s="10" t="str">
        <f t="shared" si="3"/>
        <v/>
      </c>
    </row>
    <row r="10" spans="1:7" x14ac:dyDescent="0.35">
      <c r="A10" t="s">
        <v>78</v>
      </c>
      <c r="C10" s="10" t="str">
        <f t="shared" si="0"/>
        <v/>
      </c>
      <c r="D10" s="10" t="str">
        <f t="shared" si="1"/>
        <v/>
      </c>
      <c r="E10" s="10" t="str">
        <f t="shared" si="2"/>
        <v/>
      </c>
      <c r="F10" s="10">
        <f t="shared" si="3"/>
        <v>1</v>
      </c>
    </row>
    <row r="11" spans="1:7" x14ac:dyDescent="0.35">
      <c r="A11" t="s">
        <v>78</v>
      </c>
      <c r="C11" s="10" t="str">
        <f t="shared" si="0"/>
        <v/>
      </c>
      <c r="D11" s="10" t="str">
        <f t="shared" si="1"/>
        <v/>
      </c>
      <c r="E11" s="10" t="str">
        <f t="shared" si="2"/>
        <v/>
      </c>
      <c r="F11" s="10">
        <f t="shared" si="3"/>
        <v>1</v>
      </c>
    </row>
    <row r="12" spans="1:7" x14ac:dyDescent="0.35">
      <c r="A12" t="s">
        <v>75</v>
      </c>
      <c r="C12" s="10" t="str">
        <f t="shared" si="0"/>
        <v/>
      </c>
      <c r="D12" s="10" t="str">
        <f t="shared" si="1"/>
        <v/>
      </c>
      <c r="E12" s="10">
        <f t="shared" si="2"/>
        <v>1</v>
      </c>
      <c r="F12" s="10" t="str">
        <f t="shared" si="3"/>
        <v/>
      </c>
    </row>
    <row r="13" spans="1:7" x14ac:dyDescent="0.35">
      <c r="A13" t="s">
        <v>75</v>
      </c>
      <c r="C13" s="10" t="str">
        <f t="shared" si="0"/>
        <v/>
      </c>
      <c r="D13" s="10" t="str">
        <f t="shared" si="1"/>
        <v/>
      </c>
      <c r="E13" s="10">
        <f t="shared" si="2"/>
        <v>1</v>
      </c>
      <c r="F13" s="10" t="str">
        <f t="shared" si="3"/>
        <v/>
      </c>
    </row>
    <row r="14" spans="1:7" x14ac:dyDescent="0.35">
      <c r="A14" t="s">
        <v>75</v>
      </c>
      <c r="C14" s="10" t="str">
        <f t="shared" si="0"/>
        <v/>
      </c>
      <c r="D14" s="10" t="str">
        <f t="shared" si="1"/>
        <v/>
      </c>
      <c r="E14" s="10">
        <f t="shared" si="2"/>
        <v>1</v>
      </c>
      <c r="F14" s="10" t="str">
        <f t="shared" si="3"/>
        <v/>
      </c>
    </row>
    <row r="15" spans="1:7" x14ac:dyDescent="0.35">
      <c r="A15" t="s">
        <v>75</v>
      </c>
      <c r="C15" s="10" t="str">
        <f t="shared" si="0"/>
        <v/>
      </c>
      <c r="D15" s="10" t="str">
        <f t="shared" si="1"/>
        <v/>
      </c>
      <c r="E15" s="10">
        <f t="shared" si="2"/>
        <v>1</v>
      </c>
      <c r="F15" s="10" t="str">
        <f t="shared" si="3"/>
        <v/>
      </c>
    </row>
    <row r="16" spans="1:7" x14ac:dyDescent="0.35">
      <c r="A16" t="s">
        <v>78</v>
      </c>
      <c r="C16" s="10" t="str">
        <f t="shared" si="0"/>
        <v/>
      </c>
      <c r="D16" s="10" t="str">
        <f t="shared" si="1"/>
        <v/>
      </c>
      <c r="E16" s="10" t="str">
        <f t="shared" si="2"/>
        <v/>
      </c>
      <c r="F16" s="10">
        <f t="shared" si="3"/>
        <v>1</v>
      </c>
    </row>
    <row r="17" spans="1:7" x14ac:dyDescent="0.35">
      <c r="A17" t="s">
        <v>78</v>
      </c>
      <c r="C17" s="10" t="str">
        <f t="shared" si="0"/>
        <v/>
      </c>
      <c r="D17" s="10" t="str">
        <f t="shared" si="1"/>
        <v/>
      </c>
      <c r="E17" s="10" t="str">
        <f t="shared" si="2"/>
        <v/>
      </c>
      <c r="F17" s="10">
        <f t="shared" si="3"/>
        <v>1</v>
      </c>
    </row>
    <row r="18" spans="1:7" x14ac:dyDescent="0.35">
      <c r="A18" t="s">
        <v>78</v>
      </c>
      <c r="C18" s="10" t="str">
        <f t="shared" si="0"/>
        <v/>
      </c>
      <c r="D18" s="10" t="str">
        <f t="shared" si="1"/>
        <v/>
      </c>
      <c r="E18" s="10" t="str">
        <f t="shared" si="2"/>
        <v/>
      </c>
      <c r="F18" s="10">
        <f t="shared" si="3"/>
        <v>1</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75</v>
      </c>
      <c r="C21" s="10" t="str">
        <f t="shared" si="0"/>
        <v/>
      </c>
      <c r="D21" s="10" t="str">
        <f t="shared" si="1"/>
        <v/>
      </c>
      <c r="E21" s="10">
        <f t="shared" si="2"/>
        <v>1</v>
      </c>
      <c r="F21" s="10" t="str">
        <f t="shared" si="3"/>
        <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1</v>
      </c>
      <c r="E23" s="10">
        <f t="shared" si="4"/>
        <v>10</v>
      </c>
      <c r="F23" s="10">
        <f t="shared" si="4"/>
        <v>9</v>
      </c>
      <c r="G23">
        <f>SUM(C23:F23)</f>
        <v>20</v>
      </c>
    </row>
    <row r="24" spans="1:7" x14ac:dyDescent="0.35">
      <c r="B24" s="12" t="s">
        <v>140</v>
      </c>
      <c r="C24" s="13">
        <f>C23/$G$23</f>
        <v>0</v>
      </c>
      <c r="D24" s="13">
        <f t="shared" ref="D24:F24" si="5">D23/$G$23</f>
        <v>0.05</v>
      </c>
      <c r="E24" s="13">
        <f t="shared" si="5"/>
        <v>0.5</v>
      </c>
      <c r="F24" s="13">
        <f t="shared" si="5"/>
        <v>0.45</v>
      </c>
    </row>
    <row r="25" spans="1:7" x14ac:dyDescent="0.35">
      <c r="B25" s="12" t="s">
        <v>141</v>
      </c>
      <c r="C25" s="14"/>
      <c r="D25" s="14"/>
      <c r="E25" s="14"/>
      <c r="F25" s="15">
        <f>E24+F24</f>
        <v>0.95</v>
      </c>
    </row>
  </sheetData>
  <mergeCells count="1">
    <mergeCell ref="A1:F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08214-543C-AC4B-81CE-A644C4D29B7A}">
  <dimension ref="A1:G25"/>
  <sheetViews>
    <sheetView workbookViewId="0">
      <selection activeCell="D30" sqref="D30"/>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159</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75</v>
      </c>
      <c r="B5" t="s">
        <v>88</v>
      </c>
      <c r="C5" s="10" t="str">
        <f t="shared" si="0"/>
        <v/>
      </c>
      <c r="D5" s="10" t="str">
        <f t="shared" si="1"/>
        <v/>
      </c>
      <c r="E5" s="10">
        <f t="shared" si="2"/>
        <v>1</v>
      </c>
      <c r="F5" s="10" t="str">
        <f t="shared" si="3"/>
        <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75</v>
      </c>
      <c r="C9" s="10" t="str">
        <f t="shared" si="0"/>
        <v/>
      </c>
      <c r="D9" s="10" t="str">
        <f t="shared" si="1"/>
        <v/>
      </c>
      <c r="E9" s="10">
        <f t="shared" si="2"/>
        <v>1</v>
      </c>
      <c r="F9" s="10" t="str">
        <f t="shared" si="3"/>
        <v/>
      </c>
    </row>
    <row r="10" spans="1:7" x14ac:dyDescent="0.35">
      <c r="A10" t="s">
        <v>75</v>
      </c>
      <c r="C10" s="10" t="str">
        <f t="shared" si="0"/>
        <v/>
      </c>
      <c r="D10" s="10" t="str">
        <f t="shared" si="1"/>
        <v/>
      </c>
      <c r="E10" s="10">
        <f t="shared" si="2"/>
        <v>1</v>
      </c>
      <c r="F10" s="10" t="str">
        <f t="shared" si="3"/>
        <v/>
      </c>
    </row>
    <row r="11" spans="1:7" x14ac:dyDescent="0.35">
      <c r="A11" t="s">
        <v>75</v>
      </c>
      <c r="C11" s="10" t="str">
        <f t="shared" si="0"/>
        <v/>
      </c>
      <c r="D11" s="10" t="str">
        <f t="shared" si="1"/>
        <v/>
      </c>
      <c r="E11" s="10">
        <f t="shared" si="2"/>
        <v>1</v>
      </c>
      <c r="F11" s="10" t="str">
        <f t="shared" si="3"/>
        <v/>
      </c>
    </row>
    <row r="12" spans="1:7" x14ac:dyDescent="0.35">
      <c r="A12" t="s">
        <v>78</v>
      </c>
      <c r="C12" s="10" t="str">
        <f t="shared" si="0"/>
        <v/>
      </c>
      <c r="D12" s="10" t="str">
        <f t="shared" si="1"/>
        <v/>
      </c>
      <c r="E12" s="10" t="str">
        <f t="shared" si="2"/>
        <v/>
      </c>
      <c r="F12" s="10">
        <f t="shared" si="3"/>
        <v>1</v>
      </c>
    </row>
    <row r="13" spans="1:7" x14ac:dyDescent="0.35">
      <c r="A13" t="s">
        <v>78</v>
      </c>
      <c r="C13" s="10" t="str">
        <f t="shared" si="0"/>
        <v/>
      </c>
      <c r="D13" s="10" t="str">
        <f t="shared" si="1"/>
        <v/>
      </c>
      <c r="E13" s="10" t="str">
        <f t="shared" si="2"/>
        <v/>
      </c>
      <c r="F13" s="10">
        <f t="shared" si="3"/>
        <v>1</v>
      </c>
    </row>
    <row r="14" spans="1:7" x14ac:dyDescent="0.35">
      <c r="A14" t="s">
        <v>75</v>
      </c>
      <c r="C14" s="10" t="str">
        <f t="shared" si="0"/>
        <v/>
      </c>
      <c r="D14" s="10" t="str">
        <f t="shared" si="1"/>
        <v/>
      </c>
      <c r="E14" s="10">
        <f t="shared" si="2"/>
        <v>1</v>
      </c>
      <c r="F14" s="10" t="str">
        <f t="shared" si="3"/>
        <v/>
      </c>
    </row>
    <row r="15" spans="1:7" x14ac:dyDescent="0.35">
      <c r="A15" t="s">
        <v>78</v>
      </c>
      <c r="C15" s="10" t="str">
        <f t="shared" si="0"/>
        <v/>
      </c>
      <c r="D15" s="10" t="str">
        <f t="shared" si="1"/>
        <v/>
      </c>
      <c r="E15" s="10" t="str">
        <f t="shared" si="2"/>
        <v/>
      </c>
      <c r="F15" s="10">
        <f t="shared" si="3"/>
        <v>1</v>
      </c>
    </row>
    <row r="16" spans="1:7" x14ac:dyDescent="0.35">
      <c r="A16" t="s">
        <v>75</v>
      </c>
      <c r="C16" s="10" t="str">
        <f t="shared" si="0"/>
        <v/>
      </c>
      <c r="D16" s="10" t="str">
        <f t="shared" si="1"/>
        <v/>
      </c>
      <c r="E16" s="10">
        <f t="shared" si="2"/>
        <v>1</v>
      </c>
      <c r="F16" s="10" t="str">
        <f t="shared" si="3"/>
        <v/>
      </c>
    </row>
    <row r="17" spans="1:7" x14ac:dyDescent="0.35">
      <c r="A17" t="s">
        <v>78</v>
      </c>
      <c r="C17" s="10" t="str">
        <f t="shared" si="0"/>
        <v/>
      </c>
      <c r="D17" s="10" t="str">
        <f t="shared" si="1"/>
        <v/>
      </c>
      <c r="E17" s="10" t="str">
        <f t="shared" si="2"/>
        <v/>
      </c>
      <c r="F17" s="10">
        <f t="shared" si="3"/>
        <v>1</v>
      </c>
    </row>
    <row r="18" spans="1:7" x14ac:dyDescent="0.35">
      <c r="A18" t="s">
        <v>75</v>
      </c>
      <c r="C18" s="10" t="str">
        <f t="shared" si="0"/>
        <v/>
      </c>
      <c r="D18" s="10" t="str">
        <f t="shared" si="1"/>
        <v/>
      </c>
      <c r="E18" s="10">
        <f t="shared" si="2"/>
        <v>1</v>
      </c>
      <c r="F18" s="10" t="str">
        <f t="shared" si="3"/>
        <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78</v>
      </c>
      <c r="C21" s="10" t="str">
        <f t="shared" si="0"/>
        <v/>
      </c>
      <c r="D21" s="10" t="str">
        <f t="shared" si="1"/>
        <v/>
      </c>
      <c r="E21" s="10" t="str">
        <f t="shared" si="2"/>
        <v/>
      </c>
      <c r="F21" s="10">
        <f t="shared" si="3"/>
        <v>1</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0</v>
      </c>
      <c r="E23" s="10">
        <f t="shared" si="4"/>
        <v>12</v>
      </c>
      <c r="F23" s="10">
        <f t="shared" si="4"/>
        <v>8</v>
      </c>
      <c r="G23">
        <f>SUM(C23:F23)</f>
        <v>20</v>
      </c>
    </row>
    <row r="24" spans="1:7" x14ac:dyDescent="0.35">
      <c r="B24" s="12" t="s">
        <v>140</v>
      </c>
      <c r="C24" s="13">
        <f>C23/$G$23</f>
        <v>0</v>
      </c>
      <c r="D24" s="13">
        <f t="shared" ref="D24:F24" si="5">D23/$G$23</f>
        <v>0</v>
      </c>
      <c r="E24" s="13">
        <f t="shared" si="5"/>
        <v>0.6</v>
      </c>
      <c r="F24" s="13">
        <f t="shared" si="5"/>
        <v>0.4</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0FF9A-6F85-F849-82CF-DF02EF4D3885}">
  <dimension ref="A1:G25"/>
  <sheetViews>
    <sheetView workbookViewId="0">
      <selection activeCell="B5" sqref="B5"/>
    </sheetView>
  </sheetViews>
  <sheetFormatPr defaultColWidth="10.90625" defaultRowHeight="14.5" x14ac:dyDescent="0.35"/>
  <cols>
    <col min="1" max="1" width="15.453125" customWidth="1"/>
    <col min="2" max="2" width="41.81640625" customWidth="1"/>
    <col min="3" max="3" width="14" bestFit="1" customWidth="1"/>
    <col min="6" max="6" width="12.1796875" bestFit="1" customWidth="1"/>
  </cols>
  <sheetData>
    <row r="1" spans="1:7" ht="27" customHeight="1" x14ac:dyDescent="0.35">
      <c r="A1" s="54" t="s">
        <v>19</v>
      </c>
      <c r="B1" s="55"/>
      <c r="C1" s="55"/>
      <c r="D1" s="55"/>
      <c r="E1" s="55"/>
      <c r="F1" s="55"/>
      <c r="G1" s="8"/>
    </row>
    <row r="2" spans="1:7" x14ac:dyDescent="0.35">
      <c r="A2" s="6" t="s">
        <v>59</v>
      </c>
      <c r="B2" s="6" t="s">
        <v>62</v>
      </c>
      <c r="C2" s="7" t="s">
        <v>129</v>
      </c>
      <c r="D2" s="7" t="s">
        <v>76</v>
      </c>
      <c r="E2" s="7" t="s">
        <v>75</v>
      </c>
      <c r="F2" s="7" t="s">
        <v>78</v>
      </c>
    </row>
    <row r="3" spans="1:7" x14ac:dyDescent="0.35">
      <c r="A3" t="s">
        <v>75</v>
      </c>
      <c r="C3" s="10" t="str">
        <f>IF(A3=$C$2,1,"")</f>
        <v/>
      </c>
      <c r="D3" s="10" t="str">
        <f>IF(A3=$D$2,1,"")</f>
        <v/>
      </c>
      <c r="E3" s="10">
        <f>IF(A3=$E$2,1,"")</f>
        <v>1</v>
      </c>
      <c r="F3" s="10" t="str">
        <f>IF(A3=$F$2,1,"")</f>
        <v/>
      </c>
    </row>
    <row r="4" spans="1:7" x14ac:dyDescent="0.35">
      <c r="A4" t="s">
        <v>78</v>
      </c>
      <c r="C4" s="10" t="str">
        <f t="shared" ref="C4:C22" si="0">IF(A4=$C$2,1,"")</f>
        <v/>
      </c>
      <c r="D4" s="10" t="str">
        <f t="shared" ref="D4:D22" si="1">IF(A4=$D$2,1,"")</f>
        <v/>
      </c>
      <c r="E4" s="10" t="str">
        <f t="shared" ref="E4:E22" si="2">IF(A4=$E$2,1,"")</f>
        <v/>
      </c>
      <c r="F4" s="10">
        <f t="shared" ref="F4:F22" si="3">IF(A4=$F$2,1,"")</f>
        <v>1</v>
      </c>
    </row>
    <row r="5" spans="1:7" x14ac:dyDescent="0.35">
      <c r="A5" t="s">
        <v>78</v>
      </c>
      <c r="B5" t="s">
        <v>89</v>
      </c>
      <c r="C5" s="10" t="str">
        <f t="shared" si="0"/>
        <v/>
      </c>
      <c r="D5" s="10" t="str">
        <f t="shared" si="1"/>
        <v/>
      </c>
      <c r="E5" s="10" t="str">
        <f t="shared" si="2"/>
        <v/>
      </c>
      <c r="F5" s="10">
        <f t="shared" si="3"/>
        <v>1</v>
      </c>
    </row>
    <row r="6" spans="1:7" x14ac:dyDescent="0.35">
      <c r="A6" t="s">
        <v>75</v>
      </c>
      <c r="C6" s="10" t="str">
        <f t="shared" si="0"/>
        <v/>
      </c>
      <c r="D6" s="10" t="str">
        <f t="shared" si="1"/>
        <v/>
      </c>
      <c r="E6" s="10">
        <f t="shared" si="2"/>
        <v>1</v>
      </c>
      <c r="F6" s="10" t="str">
        <f t="shared" si="3"/>
        <v/>
      </c>
    </row>
    <row r="7" spans="1:7" x14ac:dyDescent="0.35">
      <c r="A7" t="s">
        <v>78</v>
      </c>
      <c r="C7" s="10" t="str">
        <f t="shared" si="0"/>
        <v/>
      </c>
      <c r="D7" s="10" t="str">
        <f t="shared" si="1"/>
        <v/>
      </c>
      <c r="E7" s="10" t="str">
        <f t="shared" si="2"/>
        <v/>
      </c>
      <c r="F7" s="10">
        <f t="shared" si="3"/>
        <v>1</v>
      </c>
    </row>
    <row r="8" spans="1:7" x14ac:dyDescent="0.35">
      <c r="A8" t="s">
        <v>75</v>
      </c>
      <c r="C8" s="10" t="str">
        <f t="shared" si="0"/>
        <v/>
      </c>
      <c r="D8" s="10" t="str">
        <f t="shared" si="1"/>
        <v/>
      </c>
      <c r="E8" s="10">
        <f t="shared" si="2"/>
        <v>1</v>
      </c>
      <c r="F8" s="10" t="str">
        <f t="shared" si="3"/>
        <v/>
      </c>
    </row>
    <row r="9" spans="1:7" x14ac:dyDescent="0.35">
      <c r="A9" t="s">
        <v>78</v>
      </c>
      <c r="C9" s="10" t="str">
        <f t="shared" si="0"/>
        <v/>
      </c>
      <c r="D9" s="10" t="str">
        <f t="shared" si="1"/>
        <v/>
      </c>
      <c r="E9" s="10" t="str">
        <f t="shared" si="2"/>
        <v/>
      </c>
      <c r="F9" s="10">
        <f t="shared" si="3"/>
        <v>1</v>
      </c>
    </row>
    <row r="10" spans="1:7" x14ac:dyDescent="0.35">
      <c r="A10" t="s">
        <v>78</v>
      </c>
      <c r="C10" s="10" t="str">
        <f t="shared" si="0"/>
        <v/>
      </c>
      <c r="D10" s="10" t="str">
        <f t="shared" si="1"/>
        <v/>
      </c>
      <c r="E10" s="10" t="str">
        <f t="shared" si="2"/>
        <v/>
      </c>
      <c r="F10" s="10">
        <f t="shared" si="3"/>
        <v>1</v>
      </c>
    </row>
    <row r="11" spans="1:7" x14ac:dyDescent="0.35">
      <c r="A11" t="s">
        <v>75</v>
      </c>
      <c r="C11" s="10" t="str">
        <f t="shared" si="0"/>
        <v/>
      </c>
      <c r="D11" s="10" t="str">
        <f t="shared" si="1"/>
        <v/>
      </c>
      <c r="E11" s="10">
        <f t="shared" si="2"/>
        <v>1</v>
      </c>
      <c r="F11" s="10" t="str">
        <f t="shared" si="3"/>
        <v/>
      </c>
    </row>
    <row r="12" spans="1:7" x14ac:dyDescent="0.35">
      <c r="A12" t="s">
        <v>78</v>
      </c>
      <c r="C12" s="10" t="str">
        <f t="shared" si="0"/>
        <v/>
      </c>
      <c r="D12" s="10" t="str">
        <f t="shared" si="1"/>
        <v/>
      </c>
      <c r="E12" s="10" t="str">
        <f t="shared" si="2"/>
        <v/>
      </c>
      <c r="F12" s="10">
        <f t="shared" si="3"/>
        <v>1</v>
      </c>
    </row>
    <row r="13" spans="1:7" x14ac:dyDescent="0.35">
      <c r="A13" t="s">
        <v>78</v>
      </c>
      <c r="C13" s="10" t="str">
        <f t="shared" si="0"/>
        <v/>
      </c>
      <c r="D13" s="10" t="str">
        <f t="shared" si="1"/>
        <v/>
      </c>
      <c r="E13" s="10" t="str">
        <f t="shared" si="2"/>
        <v/>
      </c>
      <c r="F13" s="10">
        <f t="shared" si="3"/>
        <v>1</v>
      </c>
    </row>
    <row r="14" spans="1:7" x14ac:dyDescent="0.35">
      <c r="A14" t="s">
        <v>75</v>
      </c>
      <c r="C14" s="10" t="str">
        <f t="shared" si="0"/>
        <v/>
      </c>
      <c r="D14" s="10" t="str">
        <f t="shared" si="1"/>
        <v/>
      </c>
      <c r="E14" s="10">
        <f t="shared" si="2"/>
        <v>1</v>
      </c>
      <c r="F14" s="10" t="str">
        <f t="shared" si="3"/>
        <v/>
      </c>
    </row>
    <row r="15" spans="1:7" x14ac:dyDescent="0.35">
      <c r="A15" t="s">
        <v>78</v>
      </c>
      <c r="C15" s="10" t="str">
        <f t="shared" si="0"/>
        <v/>
      </c>
      <c r="D15" s="10" t="str">
        <f t="shared" si="1"/>
        <v/>
      </c>
      <c r="E15" s="10" t="str">
        <f t="shared" si="2"/>
        <v/>
      </c>
      <c r="F15" s="10">
        <f t="shared" si="3"/>
        <v>1</v>
      </c>
    </row>
    <row r="16" spans="1:7" x14ac:dyDescent="0.35">
      <c r="A16" t="s">
        <v>78</v>
      </c>
      <c r="C16" s="10" t="str">
        <f t="shared" si="0"/>
        <v/>
      </c>
      <c r="D16" s="10" t="str">
        <f t="shared" si="1"/>
        <v/>
      </c>
      <c r="E16" s="10" t="str">
        <f t="shared" si="2"/>
        <v/>
      </c>
      <c r="F16" s="10">
        <f t="shared" si="3"/>
        <v>1</v>
      </c>
    </row>
    <row r="17" spans="1:7" x14ac:dyDescent="0.35">
      <c r="A17" t="s">
        <v>78</v>
      </c>
      <c r="C17" s="10" t="str">
        <f t="shared" si="0"/>
        <v/>
      </c>
      <c r="D17" s="10" t="str">
        <f t="shared" si="1"/>
        <v/>
      </c>
      <c r="E17" s="10" t="str">
        <f t="shared" si="2"/>
        <v/>
      </c>
      <c r="F17" s="10">
        <f t="shared" si="3"/>
        <v>1</v>
      </c>
    </row>
    <row r="18" spans="1:7" x14ac:dyDescent="0.35">
      <c r="A18" t="s">
        <v>78</v>
      </c>
      <c r="C18" s="10" t="str">
        <f t="shared" si="0"/>
        <v/>
      </c>
      <c r="D18" s="10" t="str">
        <f t="shared" si="1"/>
        <v/>
      </c>
      <c r="E18" s="10" t="str">
        <f t="shared" si="2"/>
        <v/>
      </c>
      <c r="F18" s="10">
        <f t="shared" si="3"/>
        <v>1</v>
      </c>
    </row>
    <row r="19" spans="1:7" x14ac:dyDescent="0.35">
      <c r="A19" t="s">
        <v>78</v>
      </c>
      <c r="C19" s="10" t="str">
        <f t="shared" si="0"/>
        <v/>
      </c>
      <c r="D19" s="10" t="str">
        <f t="shared" si="1"/>
        <v/>
      </c>
      <c r="E19" s="10" t="str">
        <f t="shared" si="2"/>
        <v/>
      </c>
      <c r="F19" s="10">
        <f t="shared" si="3"/>
        <v>1</v>
      </c>
    </row>
    <row r="20" spans="1:7" x14ac:dyDescent="0.35">
      <c r="A20" t="s">
        <v>75</v>
      </c>
      <c r="C20" s="10" t="str">
        <f t="shared" si="0"/>
        <v/>
      </c>
      <c r="D20" s="10" t="str">
        <f t="shared" si="1"/>
        <v/>
      </c>
      <c r="E20" s="10">
        <f t="shared" si="2"/>
        <v>1</v>
      </c>
      <c r="F20" s="10" t="str">
        <f t="shared" si="3"/>
        <v/>
      </c>
    </row>
    <row r="21" spans="1:7" x14ac:dyDescent="0.35">
      <c r="A21" t="s">
        <v>78</v>
      </c>
      <c r="C21" s="10" t="str">
        <f t="shared" si="0"/>
        <v/>
      </c>
      <c r="D21" s="10" t="str">
        <f t="shared" si="1"/>
        <v/>
      </c>
      <c r="E21" s="10" t="str">
        <f t="shared" si="2"/>
        <v/>
      </c>
      <c r="F21" s="10">
        <f t="shared" si="3"/>
        <v>1</v>
      </c>
    </row>
    <row r="22" spans="1:7" ht="15" thickBot="1" x14ac:dyDescent="0.4">
      <c r="A22" s="5" t="s">
        <v>75</v>
      </c>
      <c r="B22" s="5"/>
      <c r="C22" s="11" t="str">
        <f t="shared" si="0"/>
        <v/>
      </c>
      <c r="D22" s="11" t="str">
        <f t="shared" si="1"/>
        <v/>
      </c>
      <c r="E22" s="11">
        <f t="shared" si="2"/>
        <v>1</v>
      </c>
      <c r="F22" s="11" t="str">
        <f t="shared" si="3"/>
        <v/>
      </c>
      <c r="G22" s="5"/>
    </row>
    <row r="23" spans="1:7" ht="15" thickTop="1" x14ac:dyDescent="0.35">
      <c r="B23" s="12" t="s">
        <v>139</v>
      </c>
      <c r="C23" s="10">
        <f>SUM(C3:C22)</f>
        <v>0</v>
      </c>
      <c r="D23" s="10">
        <f t="shared" ref="D23:F23" si="4">SUM(D3:D22)</f>
        <v>0</v>
      </c>
      <c r="E23" s="10">
        <f t="shared" si="4"/>
        <v>7</v>
      </c>
      <c r="F23" s="10">
        <f t="shared" si="4"/>
        <v>13</v>
      </c>
      <c r="G23">
        <f>SUM(C23:F23)</f>
        <v>20</v>
      </c>
    </row>
    <row r="24" spans="1:7" x14ac:dyDescent="0.35">
      <c r="B24" s="12" t="s">
        <v>140</v>
      </c>
      <c r="C24" s="13">
        <f>C23/$G$23</f>
        <v>0</v>
      </c>
      <c r="D24" s="13">
        <f t="shared" ref="D24:F24" si="5">D23/$G$23</f>
        <v>0</v>
      </c>
      <c r="E24" s="13">
        <f t="shared" si="5"/>
        <v>0.35</v>
      </c>
      <c r="F24" s="13">
        <f t="shared" si="5"/>
        <v>0.65</v>
      </c>
    </row>
    <row r="25" spans="1:7" x14ac:dyDescent="0.35">
      <c r="B25" s="12" t="s">
        <v>141</v>
      </c>
      <c r="C25" s="14"/>
      <c r="D25" s="14"/>
      <c r="E25" s="14"/>
      <c r="F25" s="15">
        <f>E24+F24</f>
        <v>1</v>
      </c>
    </row>
  </sheetData>
  <mergeCells count="1">
    <mergeCell ref="A1:F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47</vt:i4>
      </vt:variant>
    </vt:vector>
  </HeadingPairs>
  <TitlesOfParts>
    <vt:vector size="47" baseType="lpstr">
      <vt:lpstr>Raw data (no personal info)</vt:lpstr>
      <vt:lpstr>Cleaned data (no personal info)</vt:lpstr>
      <vt:lpstr>Respondents by country</vt:lpstr>
      <vt:lpstr>Respondents role</vt:lpstr>
      <vt:lpstr>Results Summary</vt:lpstr>
      <vt:lpstr>Statement 1</vt:lpstr>
      <vt:lpstr>Statement 2 </vt:lpstr>
      <vt:lpstr>Statement 3</vt:lpstr>
      <vt:lpstr>Statement 4</vt:lpstr>
      <vt:lpstr>Statement 5</vt:lpstr>
      <vt:lpstr>Statement 6</vt:lpstr>
      <vt:lpstr>Statement 7</vt:lpstr>
      <vt:lpstr>Statement 8</vt:lpstr>
      <vt:lpstr>Statement 9</vt:lpstr>
      <vt:lpstr>Statement 10 </vt:lpstr>
      <vt:lpstr>Statement 11</vt:lpstr>
      <vt:lpstr>Statement 12</vt:lpstr>
      <vt:lpstr>Statement 13</vt:lpstr>
      <vt:lpstr>Statement 14</vt:lpstr>
      <vt:lpstr>Statement 15</vt:lpstr>
      <vt:lpstr>Statement 16</vt:lpstr>
      <vt:lpstr>Statement 17</vt:lpstr>
      <vt:lpstr>Statement 18</vt:lpstr>
      <vt:lpstr>Statement 19</vt:lpstr>
      <vt:lpstr>Statement 20</vt:lpstr>
      <vt:lpstr>Statement 21</vt:lpstr>
      <vt:lpstr>Statement 22</vt:lpstr>
      <vt:lpstr>Statement 23</vt:lpstr>
      <vt:lpstr>Statement 24</vt:lpstr>
      <vt:lpstr>Statement 25</vt:lpstr>
      <vt:lpstr>Statement 26</vt:lpstr>
      <vt:lpstr>Statement 27</vt:lpstr>
      <vt:lpstr>Statement 28</vt:lpstr>
      <vt:lpstr>Statement 29</vt:lpstr>
      <vt:lpstr>Statement 30</vt:lpstr>
      <vt:lpstr>Statement 31</vt:lpstr>
      <vt:lpstr>Statement 32</vt:lpstr>
      <vt:lpstr>Statement 33</vt:lpstr>
      <vt:lpstr>Statement 34</vt:lpstr>
      <vt:lpstr>Statement 35</vt:lpstr>
      <vt:lpstr>Statement 36</vt:lpstr>
      <vt:lpstr>Statement 37</vt:lpstr>
      <vt:lpstr>Statement 38</vt:lpstr>
      <vt:lpstr>Statement 39</vt:lpstr>
      <vt:lpstr>Statement 40</vt:lpstr>
      <vt:lpstr>Statement 41</vt:lpstr>
      <vt:lpstr>Statement 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PyExcelerate</dc:creator>
  <cp:lastModifiedBy>Caron Kennedy</cp:lastModifiedBy>
  <dcterms:created xsi:type="dcterms:W3CDTF">2022-04-11T07:43:00Z</dcterms:created>
  <dcterms:modified xsi:type="dcterms:W3CDTF">2023-08-30T09:52:42Z</dcterms:modified>
</cp:coreProperties>
</file>